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4add90e78781ed/바탕 화면/"/>
    </mc:Choice>
  </mc:AlternateContent>
  <xr:revisionPtr revIDLastSave="1" documentId="8_{B414D35F-1130-4587-A685-E9FCFBFEC019}" xr6:coauthVersionLast="47" xr6:coauthVersionMax="47" xr10:uidLastSave="{D6C6A93B-55AD-4690-AE44-B2C705069D1B}"/>
  <bookViews>
    <workbookView xWindow="-120" yWindow="-120" windowWidth="24240" windowHeight="14520" firstSheet="2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21" i="5" s="1"/>
  <c r="G4" i="5"/>
  <c r="G8" i="5" s="1"/>
  <c r="G23" i="5" s="1"/>
  <c r="G16" i="5"/>
  <c r="G17" i="5"/>
  <c r="G18" i="5"/>
  <c r="G10" i="5"/>
  <c r="G5" i="5"/>
  <c r="G11" i="5"/>
  <c r="G12" i="5"/>
  <c r="G19" i="5"/>
  <c r="G6" i="5"/>
  <c r="G9" i="5"/>
  <c r="G14" i="5" s="1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<sst xmlns="http://schemas.openxmlformats.org/spreadsheetml/2006/main" count="290" uniqueCount="230">
  <si>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</si>
  <si>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</si>
  <si>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</si>
  <si>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</si>
  <si>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</si>
  <si>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</si>
  <si>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</si>
  <si>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</si>
  <si>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</si>
  <si>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</si>
  <si>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</si>
  <si>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</si>
  <si>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</si>
  <si>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</si>
  <si>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</si>
  <si>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</si>
  <si>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</si>
  <si>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</si>
  <si>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</si>
  <si>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</si>
  <si>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</si>
  <si>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</si>
  <si>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</si>
  <si>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</si>
  <si>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</si>
  <si>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</si>
  <si>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</si>
  <si>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</si>
  <si>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</si>
  <si>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</si>
  <si>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</si>
  <si>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</si>
  <si>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</si>
  <si>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</si>
  <si>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</si>
  <si>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</si>
  <si>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</si>
  <si>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</si>
  <si>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</si>
  <si>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</si>
  <si>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</si>
  <si>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</si>
  <si>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</si>
  <si>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</si>
  <si>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</si>
  <si>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</si>
  <si>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</si>
  <si>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</si>
  <si>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</si>
  <si>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</si>
  <si>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</si>
  <si>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</si>
  <si>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</si>
  <si>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</si>
  <si>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</si>
  <si>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</si>
  <si>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</si>
  <si>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</si>
  <si>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</si>
  <si>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</si>
  <si>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</si>
  <si>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</si>
  <si>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</si>
  <si>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</si>
  <si>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</si>
  <si>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</si>
  <si>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</si>
  <si>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</si>
  <si>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</si>
  <si>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</si>
  <si>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</si>
  <si>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</si>
  <si>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</si>
  <si>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</si>
  <si>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</si>
  <si>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</si>
  <si>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</si>
  <si>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</si>
  <si>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</si>
  <si>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</si>
  <si>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</si>
  <si>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</si>
  <si>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</si>
  <si>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</si>
  <si>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</si>
  <si>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</si>
  <si>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</si>
  <si>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</si>
  <si>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</si>
  <si>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</si>
  <si>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</si>
  <si>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</si>
  <si>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</si>
  <si>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</si>
  <si>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</si>
  <si>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</si>
  <si>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</si>
  <si>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</si>
  <si>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</si>
  <si>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</si>
  <si>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</si>
  <si>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</si>
  <si>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</si>
  <si>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</si>
  <si>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</si>
  <si>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</si>
  <si>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</si>
  <si>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</si>
  <si>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</si>
  <si>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</si>
  <si>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</si>
  <si>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</si>
  <si>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</si>
  <si>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</si>
  <si>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</si>
  <si>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</si>
  <si>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</si>
  <si>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</si>
  <si>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</si>
  <si>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</si>
  <si>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</si>
  <si>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</si>
  <si>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</si>
  <si>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</si>
  <si>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</si>
  <si>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</si>
  <si>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</si>
  <si>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</si>
  <si>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</si>
  <si>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</si>
  <si>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</si>
  <si>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</si>
  <si>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</si>
  <si>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</si>
  <si>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</si>
  <si>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</si>
  <si>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</si>
  <si>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</si>
  <si>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</si>
  <si>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</si>
  <si>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</si>
  <si>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</si>
  <si>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</si>
  <si>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</si>
  <si>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</si>
  <si>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</si>
  <si>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</si>
  <si>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</si>
  <si>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</si>
  <si>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</si>
  <si>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</si>
  <si>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</si>
  <si>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</si>
  <si>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</si>
  <si>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</si>
  <si>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</si>
  <si>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</si>
  <si>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</si>
  <si>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</si>
  <si>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</si>
  <si>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</si>
  <si>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</si>
  <si>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</si>
  <si>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</si>
  <si>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</si>
  <si>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</si>
  <si>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</si>
  <si>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</si>
  <si>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</si>
  <si>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</si>
  <si>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</si>
  <si>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</si>
  <si>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</si>
  <si>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</si>
  <si>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</si>
  <si>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</si>
  <si>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</si>
  <si>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</si>
  <si>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</si>
  <si>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</si>
  <si>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</si>
  <si>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</si>
  <si>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</si>
  <si>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</si>
  <si>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</si>
  <si>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</si>
  <si>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</si>
  <si>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</si>
  <si>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</si>
  <si>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</si>
  <si>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</si>
  <si>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</si>
  <si>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</si>
  <si>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</si>
  <si>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</si>
  <si>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</si>
  <si>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</si>
  <si>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</si>
  <si>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</si>
  <si>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</si>
  <si>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</si>
  <si>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</si>
  <si>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</si>
  <si>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</si>
  <si>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</si>
  <si>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</si>
  <si>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</si>
  <si>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</si>
  <si>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</si>
  <si>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</si>
  <si>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</si>
  <si>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</si>
  <si>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</si>
  <si>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</si>
  <si>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</si>
  <si>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</si>
  <si>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</si>
  <si>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</si>
  <si>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</si>
  <si>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</si>
  <si>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</si>
  <si>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</si>
  <si>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</si>
  <si>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</si>
  <si>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</si>
  <si>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</si>
  <si>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</si>
  <si>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*공항</t>
    <phoneticPr fontId="1" type="noConversion"/>
  </si>
  <si>
    <t>*항구</t>
    <phoneticPr fontId="1" type="noConversion"/>
  </si>
  <si>
    <t>사원별 판매 실적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</si>
</sst>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0F-46CF-A48D-10A9C83AD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9503"/>
        <c:axId val="8907983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8907983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479503"/>
        <c:crosses val="max"/>
        <c:crossBetween val="between"/>
      </c:valAx>
      <c:catAx>
        <c:axId val="9479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9079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3" name="사각형: 빗면 2">
          <a:extLst>
            <a:ext uri="{FF2B5EF4-FFF2-40B4-BE49-F238E27FC236}">
              <a16:creationId xmlns:a16="http://schemas.microsoft.com/office/drawing/2014/main" id="{70A4FFFB-33C4-3247-6317-DB192E74FD16}"/>
            </a:ext>
          </a:extLst>
        </xdr:cNvPr>
        <xdr:cNvSpPr/>
      </xdr:nvSpPr>
      <xdr:spPr>
        <a:xfrm>
          <a:off x="2314575" y="2371725"/>
          <a:ext cx="10858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sheetPr codeName="Sheet1"/>
  <dimension ref="A1:F8"/>
  <sheetViews>
    <sheetView workbookViewId="0">
      <selection activeCell="E12" sqref="E12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202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 s="1" t="s">
        <v>208</v>
      </c>
      <c r="B4" s="1" t="s">
        <v>213</v>
      </c>
      <c r="C4" s="2">
        <v>45354</v>
      </c>
      <c r="D4" s="1" t="s">
        <v>218</v>
      </c>
      <c r="E4" s="1" t="s">
        <v>223</v>
      </c>
      <c r="F4" s="3">
        <v>240000</v>
      </c>
    </row>
    <row r="5" spans="1:6" x14ac:dyDescent="0.3">
      <c r="A5" s="1" t="s">
        <v>209</v>
      </c>
      <c r="B5" s="1" t="s">
        <v>214</v>
      </c>
      <c r="C5" s="2">
        <v>45359</v>
      </c>
      <c r="D5" s="1" t="s">
        <v>219</v>
      </c>
      <c r="E5" s="1" t="s">
        <v>224</v>
      </c>
      <c r="F5" s="3">
        <v>150000</v>
      </c>
    </row>
    <row r="6" spans="1:6" x14ac:dyDescent="0.3">
      <c r="A6" s="1" t="s">
        <v>210</v>
      </c>
      <c r="B6" s="1" t="s">
        <v>215</v>
      </c>
      <c r="C6" s="2">
        <v>45362</v>
      </c>
      <c r="D6" s="1" t="s">
        <v>220</v>
      </c>
      <c r="E6" s="1" t="s">
        <v>225</v>
      </c>
      <c r="F6" s="3">
        <v>180000</v>
      </c>
    </row>
    <row r="7" spans="1:6" x14ac:dyDescent="0.3">
      <c r="A7" s="1" t="s">
        <v>211</v>
      </c>
      <c r="B7" s="1" t="s">
        <v>216</v>
      </c>
      <c r="C7" s="2">
        <v>45366</v>
      </c>
      <c r="D7" s="1" t="s">
        <v>221</v>
      </c>
      <c r="E7" s="1" t="s">
        <v>226</v>
      </c>
      <c r="F7" s="3">
        <v>300000</v>
      </c>
    </row>
    <row r="8" spans="1:6" x14ac:dyDescent="0.3">
      <c r="A8" s="1" t="s">
        <v>212</v>
      </c>
      <c r="B8" s="1" t="s">
        <v>217</v>
      </c>
      <c r="C8" s="2">
        <v>45373</v>
      </c>
      <c r="D8" s="1" t="s">
        <v>222</v>
      </c>
      <c r="E8" s="1" t="s">
        <v>224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sheetPr codeName="Sheet2"/>
  <dimension ref="A1:F10"/>
  <sheetViews>
    <sheetView workbookViewId="0">
      <selection activeCell="E15" sqref="E15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2.375" bestFit="1" customWidth="1"/>
  </cols>
  <sheetData>
    <row r="1" spans="1:6" ht="20.25" x14ac:dyDescent="0.3">
      <c r="A1" s="16" t="s">
        <v>101</v>
      </c>
      <c r="B1" s="16"/>
      <c r="C1" s="16"/>
      <c r="D1" s="16"/>
      <c r="E1" s="16"/>
      <c r="F1" s="16"/>
    </row>
    <row r="2" spans="1:6" ht="17.25" thickBot="1" x14ac:dyDescent="0.35"/>
    <row r="3" spans="1:6" x14ac:dyDescent="0.3">
      <c r="A3" s="19" t="s">
        <v>102</v>
      </c>
      <c r="B3" s="20" t="s">
        <v>105</v>
      </c>
      <c r="C3" s="20" t="s">
        <v>116</v>
      </c>
      <c r="D3" s="20" t="s">
        <v>115</v>
      </c>
      <c r="E3" s="20" t="s">
        <v>114</v>
      </c>
      <c r="F3" s="21" t="s">
        <v>117</v>
      </c>
    </row>
    <row r="4" spans="1:6" x14ac:dyDescent="0.3">
      <c r="A4" s="30" t="s">
        <v>103</v>
      </c>
      <c r="B4" s="4" t="s">
        <v>108</v>
      </c>
      <c r="C4" s="17">
        <v>1532</v>
      </c>
      <c r="D4" s="18">
        <v>22980</v>
      </c>
      <c r="E4" s="4" t="s">
        <v>118</v>
      </c>
      <c r="F4" s="22">
        <f>_xlfn.RANK.EQ(D4,$D$4:$D$10)</f>
        <v>3</v>
      </c>
    </row>
    <row r="5" spans="1:6" x14ac:dyDescent="0.3">
      <c r="A5" s="30"/>
      <c r="B5" s="4" t="s">
        <v>109</v>
      </c>
      <c r="C5" s="17">
        <v>2415</v>
      </c>
      <c r="D5" s="18">
        <v>39848</v>
      </c>
      <c r="E5" s="4" t="s">
        <v>118</v>
      </c>
      <c r="F5" s="22">
        <f t="shared" ref="F5:F10" si="0">_xlfn.RANK.EQ(D5,$D$4:$D$10)</f>
        <v>1</v>
      </c>
    </row>
    <row r="6" spans="1:6" x14ac:dyDescent="0.3">
      <c r="A6" s="30"/>
      <c r="B6" s="4" t="s">
        <v>106</v>
      </c>
      <c r="C6" s="17">
        <v>1988</v>
      </c>
      <c r="D6" s="18">
        <v>33796</v>
      </c>
      <c r="E6" s="4" t="s">
        <v>118</v>
      </c>
      <c r="F6" s="22">
        <f t="shared" si="0"/>
        <v>2</v>
      </c>
    </row>
    <row r="7" spans="1:6" x14ac:dyDescent="0.3">
      <c r="A7" s="30" t="s">
        <v>104</v>
      </c>
      <c r="B7" s="4" t="s">
        <v>112</v>
      </c>
      <c r="C7" s="17">
        <v>1679</v>
      </c>
      <c r="D7" s="18">
        <v>6044</v>
      </c>
      <c r="E7" s="4" t="s">
        <v>119</v>
      </c>
      <c r="F7" s="22">
        <f t="shared" si="0"/>
        <v>5</v>
      </c>
    </row>
    <row r="8" spans="1:6" x14ac:dyDescent="0.3">
      <c r="A8" s="30"/>
      <c r="B8" s="4" t="s">
        <v>113</v>
      </c>
      <c r="C8" s="17">
        <v>2376</v>
      </c>
      <c r="D8" s="18">
        <v>9029</v>
      </c>
      <c r="E8" s="4" t="s">
        <v>119</v>
      </c>
      <c r="F8" s="22">
        <f t="shared" si="0"/>
        <v>4</v>
      </c>
    </row>
    <row r="9" spans="1:6" x14ac:dyDescent="0.3">
      <c r="A9" s="30" t="s">
        <v>107</v>
      </c>
      <c r="B9" s="4" t="s">
        <v>110</v>
      </c>
      <c r="C9" s="17">
        <v>2571</v>
      </c>
      <c r="D9" s="18">
        <v>5142</v>
      </c>
      <c r="E9" s="4" t="s">
        <v>120</v>
      </c>
      <c r="F9" s="22">
        <f t="shared" si="0"/>
        <v>6</v>
      </c>
    </row>
    <row r="10" spans="1:6" ht="17.25" thickBot="1" x14ac:dyDescent="0.35">
      <c r="A10" s="31"/>
      <c r="B10" s="23" t="s">
        <v>111</v>
      </c>
      <c r="C10" s="24">
        <v>1864</v>
      </c>
      <c r="D10" s="25">
        <v>4474</v>
      </c>
      <c r="E10" s="23" t="s">
        <v>120</v>
      </c>
      <c r="F10" s="26">
        <f t="shared" si="0"/>
        <v>7</v>
      </c>
    </row>
  </sheetData>
  <mergeCells count="3">
    <mergeCell ref="A7:A8"/>
    <mergeCell ref="A9:A10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sheetPr codeName="Sheet3"/>
  <dimension ref="B1:H13"/>
  <sheetViews>
    <sheetView workbookViewId="0">
      <selection activeCell="B3" sqref="B3:B13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187</v>
      </c>
      <c r="C3" t="s">
        <v>188</v>
      </c>
      <c r="D3" t="s">
        <v>189</v>
      </c>
      <c r="E3" t="s">
        <v>190</v>
      </c>
      <c r="F3" t="s">
        <v>191</v>
      </c>
      <c r="G3" t="s">
        <v>192</v>
      </c>
      <c r="H3" t="s">
        <v>193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sheetPr codeName="Sheet4"/>
  <dimension ref="A1:J36"/>
  <sheetViews>
    <sheetView tabSelected="1" topLeftCell="A13" workbookViewId="0">
      <selection activeCell="B23" sqref="B23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3">
      <c r="A11" s="32" t="s">
        <v>6</v>
      </c>
      <c r="B11" s="33"/>
      <c r="C11" s="33"/>
      <c r="D11" s="34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3">
      <c r="A13" t="s">
        <v>18</v>
      </c>
      <c r="B13" s="5" t="s">
        <v>186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UPPER(LEFT(H15,3)&amp;"-"&amp;RIGHT(G15,2)&amp;"-"&amp;LEFT(I15,2))</f>
        <v>HIH-20-DA</v>
      </c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UPPER(LEFT(H16,3)&amp;"-"&amp;RIGHT(G16,2)&amp;"-"&amp;LEFT(I16,2))</f>
        <v>IDE-24-NA</v>
      </c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3">
      <c r="A23" s="7" t="s">
        <v>23</v>
      </c>
      <c r="B23" s="4"/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3">
      <c r="A24" s="7" t="s">
        <v>24</v>
      </c>
      <c r="B24" s="4"/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37" t="s">
        <v>51</v>
      </c>
      <c r="F27" s="37"/>
      <c r="G27" s="37"/>
    </row>
    <row r="28" spans="1:10" x14ac:dyDescent="0.3">
      <c r="A28" s="4" t="s">
        <v>39</v>
      </c>
      <c r="B28" s="4">
        <v>268</v>
      </c>
      <c r="C28" s="4">
        <f>B28*(1-ROUNDDOWN(VLOOKUP(B28,$E$29:$G$33,3,TRUE),1))</f>
        <v>268</v>
      </c>
      <c r="E28" s="35" t="s">
        <v>48</v>
      </c>
      <c r="F28" s="36"/>
      <c r="G28" s="4" t="s">
        <v>49</v>
      </c>
    </row>
    <row r="29" spans="1:10" x14ac:dyDescent="0.3">
      <c r="A29" s="4" t="s">
        <v>40</v>
      </c>
      <c r="B29" s="4">
        <v>135</v>
      </c>
      <c r="C29" s="4">
        <f t="shared" ref="C29:C36" si="3">B29*(1-ROUNDDOWN(VLOOKUP(B29,$E$29:$G$33,3,TRUE),1))</f>
        <v>135</v>
      </c>
      <c r="E29" s="10">
        <v>0</v>
      </c>
      <c r="F29" s="11">
        <v>100</v>
      </c>
      <c r="G29" s="12">
        <v>0.02</v>
      </c>
    </row>
    <row r="30" spans="1:10" x14ac:dyDescent="0.3">
      <c r="A30" s="4" t="s">
        <v>41</v>
      </c>
      <c r="B30" s="4">
        <v>422</v>
      </c>
      <c r="C30" s="4">
        <f t="shared" si="3"/>
        <v>379.8</v>
      </c>
      <c r="E30" s="10">
        <v>100</v>
      </c>
      <c r="F30" s="11">
        <v>200</v>
      </c>
      <c r="G30" s="12">
        <v>0.05</v>
      </c>
    </row>
    <row r="31" spans="1:10" x14ac:dyDescent="0.3">
      <c r="A31" s="4" t="s">
        <v>42</v>
      </c>
      <c r="B31" s="4">
        <v>92</v>
      </c>
      <c r="C31" s="4">
        <f t="shared" si="3"/>
        <v>92</v>
      </c>
      <c r="E31" s="10">
        <v>200</v>
      </c>
      <c r="F31" s="11">
        <v>300</v>
      </c>
      <c r="G31" s="12">
        <v>0.08</v>
      </c>
    </row>
    <row r="32" spans="1:10" x14ac:dyDescent="0.3">
      <c r="A32" s="4" t="s">
        <v>43</v>
      </c>
      <c r="B32" s="4">
        <v>371</v>
      </c>
      <c r="C32" s="4">
        <f t="shared" si="3"/>
        <v>333.90000000000003</v>
      </c>
      <c r="E32" s="10">
        <v>300</v>
      </c>
      <c r="F32" s="11">
        <v>400</v>
      </c>
      <c r="G32" s="12">
        <v>0.12</v>
      </c>
    </row>
    <row r="33" spans="1:7" x14ac:dyDescent="0.3">
      <c r="A33" s="4" t="s">
        <v>44</v>
      </c>
      <c r="B33" s="4">
        <v>293</v>
      </c>
      <c r="C33" s="4">
        <f t="shared" si="3"/>
        <v>293</v>
      </c>
      <c r="E33" s="10">
        <v>400</v>
      </c>
      <c r="F33" s="4"/>
      <c r="G33" s="12">
        <v>0.15</v>
      </c>
    </row>
    <row r="34" spans="1:7" x14ac:dyDescent="0.3">
      <c r="A34" s="4" t="s">
        <v>45</v>
      </c>
      <c r="B34" s="4">
        <v>409</v>
      </c>
      <c r="C34" s="4">
        <f t="shared" si="3"/>
        <v>368.1</v>
      </c>
    </row>
    <row r="35" spans="1:7" x14ac:dyDescent="0.3">
      <c r="A35" s="4" t="s">
        <v>46</v>
      </c>
      <c r="B35" s="4">
        <v>323</v>
      </c>
      <c r="C35" s="4">
        <f t="shared" si="3"/>
        <v>290.7</v>
      </c>
    </row>
    <row r="36" spans="1:7" x14ac:dyDescent="0.3">
      <c r="A36" s="4" t="s">
        <v>47</v>
      </c>
      <c r="B36" s="4">
        <v>256</v>
      </c>
      <c r="C36" s="4">
        <f t="shared" si="3"/>
        <v>256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sheetPr codeName="Sheet5"/>
  <dimension ref="A1:G23"/>
  <sheetViews>
    <sheetView workbookViewId="0">
      <selection activeCell="D27" sqref="D27"/>
    </sheetView>
  </sheetViews>
  <sheetFormatPr defaultRowHeight="16.5" outlineLevelRow="3" x14ac:dyDescent="0.3"/>
  <cols>
    <col min="1" max="1" width="11.875" bestFit="1" customWidth="1"/>
    <col min="2" max="2" width="10.375" bestFit="1" customWidth="1"/>
    <col min="7" max="7" width="11.625" bestFit="1" customWidth="1"/>
  </cols>
  <sheetData>
    <row r="1" spans="1:7" ht="20.25" x14ac:dyDescent="0.3">
      <c r="A1" s="38" t="s">
        <v>137</v>
      </c>
      <c r="B1" s="38"/>
      <c r="C1" s="38"/>
      <c r="D1" s="38"/>
      <c r="E1" s="38"/>
      <c r="F1" s="38"/>
      <c r="G1" s="38"/>
    </row>
    <row r="3" spans="1:7" x14ac:dyDescent="0.3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3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3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3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3">
      <c r="A7" s="27" t="s">
        <v>198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3">
      <c r="A8" s="27" t="s">
        <v>194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3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3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3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3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3">
      <c r="A13" s="27" t="s">
        <v>199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3">
      <c r="A14" s="27" t="s">
        <v>195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3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3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3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3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3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3">
      <c r="A20" s="28" t="s">
        <v>200</v>
      </c>
      <c r="B20" s="1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3">
      <c r="A21" s="28" t="s">
        <v>196</v>
      </c>
      <c r="B21" s="1"/>
      <c r="C21" s="14"/>
      <c r="D21" s="14"/>
      <c r="E21" s="14"/>
      <c r="F21" s="14"/>
      <c r="G21" s="14">
        <f>SUBTOTAL(4,G15:G19)</f>
        <v>98499800</v>
      </c>
    </row>
    <row r="22" spans="1:7" x14ac:dyDescent="0.3">
      <c r="A22" s="28" t="s">
        <v>201</v>
      </c>
      <c r="B22" s="1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3">
      <c r="A23" s="28" t="s">
        <v>197</v>
      </c>
      <c r="B23" s="1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sheetPr codeName="Sheet6"/>
  <dimension ref="A1:I19"/>
  <sheetViews>
    <sheetView workbookViewId="0">
      <selection activeCell="L14" sqref="L14"/>
    </sheetView>
  </sheetViews>
  <sheetFormatPr defaultRowHeight="16.5" x14ac:dyDescent="0.3"/>
  <sheetData>
    <row r="1" spans="1:9" x14ac:dyDescent="0.3">
      <c r="A1" s="5" t="s">
        <v>122</v>
      </c>
      <c r="F1" s="5" t="s">
        <v>134</v>
      </c>
    </row>
    <row r="2" spans="1:9" x14ac:dyDescent="0.3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3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135</v>
      </c>
      <c r="F11" s="5" t="s">
        <v>136</v>
      </c>
    </row>
    <row r="12" spans="1:9" x14ac:dyDescent="0.3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3">
      <c r="A13" s="4" t="s">
        <v>124</v>
      </c>
      <c r="B13" s="13">
        <v>935</v>
      </c>
      <c r="C13" s="13">
        <v>2855</v>
      </c>
      <c r="D13" s="13">
        <v>2768</v>
      </c>
      <c r="F13" s="4" t="s">
        <v>227</v>
      </c>
      <c r="G13" s="29">
        <v>8283</v>
      </c>
      <c r="H13" s="29">
        <v>19699</v>
      </c>
      <c r="I13" s="29">
        <v>22999</v>
      </c>
    </row>
    <row r="14" spans="1:9" x14ac:dyDescent="0.3">
      <c r="A14" s="4" t="s">
        <v>125</v>
      </c>
      <c r="B14" s="13">
        <v>804</v>
      </c>
      <c r="C14" s="13">
        <v>1864</v>
      </c>
      <c r="D14" s="13">
        <v>2024</v>
      </c>
      <c r="F14" s="4" t="s">
        <v>228</v>
      </c>
      <c r="G14" s="29">
        <v>10159</v>
      </c>
      <c r="H14" s="29">
        <v>21450</v>
      </c>
      <c r="I14" s="29">
        <v>23531</v>
      </c>
    </row>
    <row r="15" spans="1:9" x14ac:dyDescent="0.3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sheetPr codeName="Sheet7"/>
  <dimension ref="A1:H10"/>
  <sheetViews>
    <sheetView workbookViewId="0">
      <selection activeCell="B21" sqref="B21"/>
    </sheetView>
  </sheetViews>
  <sheetFormatPr defaultRowHeight="16.5" x14ac:dyDescent="0.3"/>
  <cols>
    <col min="2" max="7" width="7.125" customWidth="1"/>
  </cols>
  <sheetData>
    <row r="1" spans="1:8" ht="20.25" x14ac:dyDescent="0.3">
      <c r="A1" s="38" t="s">
        <v>162</v>
      </c>
      <c r="B1" s="38"/>
      <c r="C1" s="38"/>
      <c r="D1" s="38"/>
      <c r="E1" s="38"/>
      <c r="F1" s="38"/>
      <c r="G1" s="38"/>
      <c r="H1" s="38"/>
    </row>
    <row r="3" spans="1:8" x14ac:dyDescent="0.3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3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3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3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3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3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3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3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sheetPr codeName="Sheet8"/>
  <dimension ref="A1:E9"/>
  <sheetViews>
    <sheetView workbookViewId="0">
      <selection activeCell="I8" sqref="I8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38" t="s">
        <v>229</v>
      </c>
      <c r="B1" s="38"/>
      <c r="C1" s="38"/>
      <c r="D1" s="38"/>
      <c r="E1" s="38"/>
    </row>
    <row r="3" spans="1:5" x14ac:dyDescent="0.3">
      <c r="A3" s="4" t="s">
        <v>174</v>
      </c>
      <c r="B3" s="4" t="s">
        <v>178</v>
      </c>
      <c r="C3" s="4" t="s">
        <v>175</v>
      </c>
      <c r="D3" s="4" t="s">
        <v>176</v>
      </c>
      <c r="E3" s="4" t="s">
        <v>177</v>
      </c>
    </row>
    <row r="4" spans="1:5" x14ac:dyDescent="0.3">
      <c r="A4" s="4" t="s">
        <v>181</v>
      </c>
      <c r="B4" s="4" t="s">
        <v>179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182</v>
      </c>
      <c r="B5" s="4" t="s">
        <v>180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183</v>
      </c>
      <c r="B6" s="4" t="s">
        <v>179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184</v>
      </c>
      <c r="B7" s="4" t="s">
        <v>180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180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185</v>
      </c>
      <c r="B9" s="4" t="s">
        <v>179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원진 서</cp:lastModifiedBy>
  <dcterms:created xsi:type="dcterms:W3CDTF">2025-02-05T04:40:07Z</dcterms:created>
  <dcterms:modified xsi:type="dcterms:W3CDTF">2026-09-05T18:39:35Z</dcterms:modified>
</cp:coreProperties>
</file>