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437D33-1951-41B2-BEA2-E3BFD96735EA}" xr6:coauthVersionLast="36" xr6:coauthVersionMax="47" xr10:uidLastSave="{00000000-0000-0000-0000-000000000000}"/>
  <bookViews>
    <workbookView xWindow="-37680" yWindow="720" windowWidth="23325" windowHeight="18390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1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K4" i="4"/>
  <c r="K5" i="4"/>
  <c r="K6" i="4"/>
  <c r="K7" i="4"/>
  <c r="K8" i="4"/>
  <c r="K9" i="4"/>
  <c r="K10" i="4"/>
  <c r="K11" i="4"/>
  <c r="F4" i="9"/>
  <c r="F5" i="9"/>
  <c r="F6" i="9"/>
  <c r="F7" i="9"/>
  <c r="F8" i="9"/>
  <c r="F9" i="9"/>
  <c r="F10" i="9"/>
  <c r="F11" i="9"/>
  <c r="F21" i="5"/>
  <c r="F19" i="5"/>
  <c r="F13" i="5"/>
  <c r="F8" i="5"/>
  <c r="D22" i="5"/>
  <c r="C22" i="5"/>
  <c r="D20" i="5"/>
  <c r="C20" i="5"/>
  <c r="D14" i="5"/>
  <c r="C14" i="5"/>
  <c r="D9" i="5"/>
  <c r="C9" i="5"/>
  <c r="J36" i="4"/>
  <c r="D36" i="4"/>
  <c r="K3" i="4"/>
  <c r="D4" i="4"/>
  <c r="D5" i="4"/>
  <c r="D6" i="4"/>
  <c r="D7" i="4"/>
  <c r="D8" i="4"/>
  <c r="D9" i="4"/>
  <c r="D10" i="4"/>
  <c r="D11" i="4"/>
  <c r="D3" i="4"/>
  <c r="J4" i="4" l="1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<sst xmlns="http://schemas.openxmlformats.org/spreadsheetml/2006/main" count="292" uniqueCount="242">
  <si>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</si>
  <si>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</si>
  <si>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</si>
  <si>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</si>
  <si>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</si>
  <si>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</si>
  <si>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</si>
  <si>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</si>
  <si>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</si>
  <si>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</si>
  <si>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</si>
  <si>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</si>
  <si>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</si>
  <si>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</si>
  <si>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</si>
  <si>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</si>
  <si>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</si>
  <si>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</si>
  <si>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</si>
  <si>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</si>
  <si>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</si>
  <si>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</si>
  <si>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</si>
  <si>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</si>
  <si>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</si>
  <si>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</si>
  <si>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</si>
  <si>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</si>
  <si>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</si>
  <si>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</si>
  <si>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</si>
  <si>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</si>
  <si>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</si>
  <si>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</si>
  <si>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</si>
  <si>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</si>
  <si>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</si>
  <si>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</si>
  <si>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</si>
  <si>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</si>
  <si>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</si>
  <si>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</si>
  <si>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</si>
  <si>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</si>
  <si>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</si>
  <si>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</si>
  <si>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</si>
  <si>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</si>
  <si>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</si>
  <si>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</si>
  <si>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</si>
  <si>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</si>
  <si>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</si>
  <si>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</si>
  <si>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</si>
  <si>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</si>
  <si>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</si>
  <si>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</si>
  <si>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</si>
  <si>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</si>
  <si>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</si>
  <si>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</si>
  <si>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</si>
  <si>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</si>
  <si>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</si>
  <si>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</si>
  <si>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</si>
  <si>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</si>
  <si>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</si>
  <si>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</si>
  <si>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</si>
  <si>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</si>
  <si>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</si>
  <si>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</si>
  <si>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</si>
  <si>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</si>
  <si>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</si>
  <si>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</si>
  <si>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</si>
  <si>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</si>
  <si>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</si>
  <si>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</si>
  <si>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</si>
  <si>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</si>
  <si>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</si>
  <si>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</si>
  <si>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</si>
  <si>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</si>
  <si>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</si>
  <si>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</si>
  <si>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</si>
  <si>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</si>
  <si>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</si>
  <si>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</si>
  <si>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</si>
  <si>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</si>
  <si>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</si>
  <si>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</si>
  <si>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</si>
  <si>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</si>
  <si>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</si>
  <si>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</si>
  <si>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</si>
  <si>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</si>
  <si>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</si>
  <si>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</si>
  <si>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</si>
  <si>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</si>
  <si>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</si>
  <si>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</si>
  <si>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</si>
  <si>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</si>
  <si>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</si>
  <si>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</si>
  <si>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</si>
  <si>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</si>
  <si>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</si>
  <si>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</si>
  <si>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</si>
  <si>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</si>
  <si>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</si>
  <si>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</si>
  <si>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</si>
  <si>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</si>
  <si>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</si>
  <si>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</si>
  <si>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</si>
  <si>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</si>
  <si>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</si>
  <si>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</si>
  <si>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</si>
  <si>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</si>
  <si>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</si>
  <si>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</si>
  <si>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</si>
  <si>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</si>
  <si>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</si>
  <si>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</si>
  <si>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</si>
  <si>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</si>
  <si>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</si>
  <si>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</si>
  <si>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</si>
  <si>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</si>
  <si>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</si>
  <si>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</si>
  <si>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</si>
  <si>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</si>
  <si>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</si>
  <si>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</si>
  <si>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</si>
  <si>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</si>
  <si>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</si>
  <si>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</si>
  <si>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</si>
  <si>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</si>
  <si>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</si>
  <si>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</si>
  <si>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</si>
  <si>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</si>
  <si>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</si>
  <si>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</si>
  <si>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</si>
  <si>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</si>
  <si>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</si>
  <si>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</si>
  <si>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</si>
  <si>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</si>
  <si>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</si>
  <si>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</si>
  <si>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</si>
  <si>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</si>
  <si>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</si>
  <si>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</si>
  <si>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</si>
  <si>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</si>
  <si>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</si>
  <si>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</si>
  <si>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</si>
  <si>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</si>
  <si>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</si>
  <si>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</si>
  <si>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</si>
  <si>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</si>
  <si>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</si>
  <si>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</si>
  <si>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</si>
  <si>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</si>
  <si>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</si>
  <si>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</si>
  <si>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</si>
  <si>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</si>
  <si>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</si>
  <si>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</si>
  <si>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</si>
  <si>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</si>
  <si>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</si>
  <si>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</si>
  <si>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</si>
  <si>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</si>
  <si>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판매량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</si>
  <si>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</si>
  <si>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</si>
  <si>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분류</t>
    <phoneticPr fontId="1" type="noConversion"/>
  </si>
  <si>
    <t>사무용품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</si>
  <si>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</si>
  <si>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</si>
  <si>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</si>
  <si>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</si>
  <si>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</si>
  <si>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</si>
  <si>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</si>
  <si>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</si>
  <si>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</si>
  <si>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</si>
  <si>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</si>
  <si>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</si>
  <si>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</si>
  <si>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user 날짜 2025-07-03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</si>
  <si>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</si>
  <si>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</si>
  <si>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</si>
  <si>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</si>
  <si>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</si>
  <si>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</si>
  <si>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</si>
  <si>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</si>
  <si>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</si>
  <si>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</si>
  <si>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</si>
  <si>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</si>
  <si>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</si>
  <si>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유희정</t>
    <phoneticPr fontId="1" type="noConversion"/>
  </si>
  <si>
    <t>강승희</t>
    <phoneticPr fontId="1" type="noConversion"/>
  </si>
  <si>
    <t>한상현</t>
    <phoneticPr fontId="1" type="noConversion"/>
  </si>
  <si>
    <t>김단</t>
    <phoneticPr fontId="1" type="noConversion"/>
  </si>
  <si>
    <t>이동준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</si>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</sst>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82" formatCode="yyyy&quot;년&quot;\ mm&quot;월&quot;\ dd&quot;일&quot;\ aaaa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6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6" borderId="1" xfId="0" applyFill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9-459B-AF4F-E2FD9B4D7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084240"/>
        <c:axId val="996187024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996187024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8084240"/>
        <c:crosses val="max"/>
        <c:crossBetween val="between"/>
        <c:majorUnit val="20"/>
      </c:valAx>
      <c:catAx>
        <c:axId val="99808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61870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12</xdr:row>
          <xdr:rowOff>28575</xdr:rowOff>
        </xdr:from>
        <xdr:to>
          <xdr:col>1</xdr:col>
          <xdr:colOff>771525</xdr:colOff>
          <xdr:row>13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E151286-E395-47D0-89AE-D9E477C794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66674</xdr:colOff>
      <xdr:row>12</xdr:row>
      <xdr:rowOff>28575</xdr:rowOff>
    </xdr:from>
    <xdr:to>
      <xdr:col>2</xdr:col>
      <xdr:colOff>914399</xdr:colOff>
      <xdr:row>13</xdr:row>
      <xdr:rowOff>180975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CF179E6-3F1E-409A-824C-AD421C138531}"/>
            </a:ext>
          </a:extLst>
        </xdr:cNvPr>
        <xdr:cNvSpPr/>
      </xdr:nvSpPr>
      <xdr:spPr>
        <a:xfrm>
          <a:off x="1562099" y="2590800"/>
          <a:ext cx="847725" cy="3619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I8" sqref="I8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200</v>
      </c>
      <c r="G3" s="2" t="s">
        <v>201</v>
      </c>
    </row>
    <row r="4" spans="1:7" x14ac:dyDescent="0.3">
      <c r="A4" s="2" t="s">
        <v>237</v>
      </c>
      <c r="B4" s="2" t="s">
        <v>227</v>
      </c>
      <c r="C4" s="2" t="s">
        <v>236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238</v>
      </c>
      <c r="B5" s="2" t="s">
        <v>228</v>
      </c>
      <c r="C5" s="2" t="s">
        <v>235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239</v>
      </c>
      <c r="B6" s="2" t="s">
        <v>229</v>
      </c>
      <c r="C6" s="2" t="s">
        <v>234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240</v>
      </c>
      <c r="B7" s="2" t="s">
        <v>230</v>
      </c>
      <c r="C7" s="2" t="s">
        <v>233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241</v>
      </c>
      <c r="B8" s="2" t="s">
        <v>231</v>
      </c>
      <c r="C8" s="2" t="s">
        <v>232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B4" sqref="B4:B10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29" t="s">
        <v>202</v>
      </c>
      <c r="B1" s="29"/>
      <c r="C1" s="29"/>
      <c r="D1" s="29"/>
      <c r="E1" s="29"/>
      <c r="F1" s="29"/>
    </row>
    <row r="2" spans="1:6" ht="18" thickTop="1" thickBot="1" x14ac:dyDescent="0.35"/>
    <row r="3" spans="1:6" x14ac:dyDescent="0.3">
      <c r="A3" s="31" t="s">
        <v>2</v>
      </c>
      <c r="B3" s="32" t="s">
        <v>3</v>
      </c>
      <c r="C3" s="32" t="s">
        <v>7</v>
      </c>
      <c r="D3" s="32" t="s">
        <v>4</v>
      </c>
      <c r="E3" s="32" t="s">
        <v>6</v>
      </c>
      <c r="F3" s="33" t="s">
        <v>5</v>
      </c>
    </row>
    <row r="4" spans="1:6" x14ac:dyDescent="0.3">
      <c r="A4" s="34" t="s">
        <v>8</v>
      </c>
      <c r="B4" s="62">
        <v>36923</v>
      </c>
      <c r="C4" s="21" t="s">
        <v>15</v>
      </c>
      <c r="D4" s="30">
        <v>57381</v>
      </c>
      <c r="E4" s="21">
        <v>1.65</v>
      </c>
      <c r="F4" s="35">
        <v>524587</v>
      </c>
    </row>
    <row r="5" spans="1:6" x14ac:dyDescent="0.3">
      <c r="A5" s="34" t="s">
        <v>9</v>
      </c>
      <c r="B5" s="62">
        <v>34977</v>
      </c>
      <c r="C5" s="21" t="s">
        <v>16</v>
      </c>
      <c r="D5" s="30">
        <v>63149</v>
      </c>
      <c r="E5" s="21">
        <v>0.92</v>
      </c>
      <c r="F5" s="35">
        <v>468014</v>
      </c>
    </row>
    <row r="6" spans="1:6" x14ac:dyDescent="0.3">
      <c r="A6" s="34" t="s">
        <v>10</v>
      </c>
      <c r="B6" s="62">
        <v>35919</v>
      </c>
      <c r="C6" s="21" t="s">
        <v>17</v>
      </c>
      <c r="D6" s="30">
        <v>43682</v>
      </c>
      <c r="E6" s="21">
        <v>1.18</v>
      </c>
      <c r="F6" s="35">
        <v>738992</v>
      </c>
    </row>
    <row r="7" spans="1:6" x14ac:dyDescent="0.3">
      <c r="A7" s="34" t="s">
        <v>11</v>
      </c>
      <c r="B7" s="62">
        <v>41376</v>
      </c>
      <c r="C7" s="21" t="s">
        <v>18</v>
      </c>
      <c r="D7" s="30">
        <v>50075</v>
      </c>
      <c r="E7" s="21">
        <v>1.27</v>
      </c>
      <c r="F7" s="35">
        <v>506347</v>
      </c>
    </row>
    <row r="8" spans="1:6" x14ac:dyDescent="0.3">
      <c r="A8" s="34" t="s">
        <v>12</v>
      </c>
      <c r="B8" s="62">
        <v>38598</v>
      </c>
      <c r="C8" s="21" t="s">
        <v>19</v>
      </c>
      <c r="D8" s="30">
        <v>43908</v>
      </c>
      <c r="E8" s="21">
        <v>1.52</v>
      </c>
      <c r="F8" s="35">
        <v>313363</v>
      </c>
    </row>
    <row r="9" spans="1:6" x14ac:dyDescent="0.3">
      <c r="A9" s="34" t="s">
        <v>13</v>
      </c>
      <c r="B9" s="62">
        <v>39619</v>
      </c>
      <c r="C9" s="21" t="s">
        <v>20</v>
      </c>
      <c r="D9" s="30">
        <v>49381</v>
      </c>
      <c r="E9" s="21">
        <v>1.49</v>
      </c>
      <c r="F9" s="35">
        <v>638245</v>
      </c>
    </row>
    <row r="10" spans="1:6" ht="17.25" thickBot="1" x14ac:dyDescent="0.35">
      <c r="A10" s="36" t="s">
        <v>14</v>
      </c>
      <c r="B10" s="63">
        <v>37956</v>
      </c>
      <c r="C10" s="37" t="s">
        <v>21</v>
      </c>
      <c r="D10" s="38">
        <v>56317</v>
      </c>
      <c r="E10" s="37">
        <v>1.28</v>
      </c>
      <c r="F10" s="39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G18" sqref="G18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22" t="s">
        <v>22</v>
      </c>
      <c r="B1" s="22"/>
      <c r="C1" s="22"/>
      <c r="D1" s="22"/>
      <c r="E1" s="22"/>
      <c r="F1" s="22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workbookViewId="0">
      <selection activeCell="K3" sqref="K3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3">
      <c r="A2" s="19" t="s">
        <v>180</v>
      </c>
      <c r="B2" s="19" t="s">
        <v>68</v>
      </c>
      <c r="C2" s="19" t="s">
        <v>181</v>
      </c>
      <c r="D2" s="20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3">
      <c r="A3" s="19" t="s">
        <v>182</v>
      </c>
      <c r="B3" s="19" t="s">
        <v>183</v>
      </c>
      <c r="C3" s="19">
        <v>120</v>
      </c>
      <c r="D3" s="19" t="str">
        <f>IF(AND(MID(A3,3,1)="R",B3="세미나"),"30%","15%")</f>
        <v>15%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HLOOKUP(_xlfn.RANK.EQ(J3,J3:J11),$F$14:$J$15,2,TRUE)</f>
        <v>B</v>
      </c>
    </row>
    <row r="4" spans="1:11" x14ac:dyDescent="0.3">
      <c r="A4" s="19" t="s">
        <v>191</v>
      </c>
      <c r="B4" s="19" t="s">
        <v>184</v>
      </c>
      <c r="C4" s="19">
        <v>100</v>
      </c>
      <c r="D4" s="21" t="str">
        <f t="shared" ref="D4:D11" si="0">IF(AND(MID(A4,3,1)="R",B4="세미나"),"30%","15%")</f>
        <v>30%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HLOOKUP(_xlfn.RANK.EQ(J4,J4:J12),$F$14:$J$15,2,TRUE)</f>
        <v>C</v>
      </c>
    </row>
    <row r="5" spans="1:11" x14ac:dyDescent="0.3">
      <c r="A5" s="19" t="s">
        <v>185</v>
      </c>
      <c r="B5" s="19" t="s">
        <v>183</v>
      </c>
      <c r="C5" s="19">
        <v>150</v>
      </c>
      <c r="D5" s="21" t="str">
        <f t="shared" si="0"/>
        <v>15%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3">
      <c r="A6" s="19" t="s">
        <v>193</v>
      </c>
      <c r="B6" s="19" t="s">
        <v>183</v>
      </c>
      <c r="C6" s="19">
        <v>180</v>
      </c>
      <c r="D6" s="21" t="str">
        <f t="shared" si="0"/>
        <v>15%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B</v>
      </c>
    </row>
    <row r="7" spans="1:11" x14ac:dyDescent="0.3">
      <c r="A7" s="19" t="s">
        <v>186</v>
      </c>
      <c r="B7" s="19" t="s">
        <v>184</v>
      </c>
      <c r="C7" s="19">
        <v>130</v>
      </c>
      <c r="D7" s="21" t="str">
        <f t="shared" si="0"/>
        <v>30%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B</v>
      </c>
    </row>
    <row r="8" spans="1:11" x14ac:dyDescent="0.3">
      <c r="A8" s="19" t="s">
        <v>187</v>
      </c>
      <c r="B8" s="19" t="s">
        <v>184</v>
      </c>
      <c r="C8" s="19">
        <v>120</v>
      </c>
      <c r="D8" s="21" t="str">
        <f t="shared" si="0"/>
        <v>15%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3">
      <c r="A9" s="19" t="s">
        <v>188</v>
      </c>
      <c r="B9" s="19" t="s">
        <v>189</v>
      </c>
      <c r="C9" s="19">
        <v>160</v>
      </c>
      <c r="D9" s="21" t="str">
        <f t="shared" si="0"/>
        <v>15%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A</v>
      </c>
    </row>
    <row r="10" spans="1:11" x14ac:dyDescent="0.3">
      <c r="A10" s="19" t="s">
        <v>190</v>
      </c>
      <c r="B10" s="19" t="s">
        <v>189</v>
      </c>
      <c r="C10" s="19">
        <v>150</v>
      </c>
      <c r="D10" s="21" t="str">
        <f t="shared" si="0"/>
        <v>15%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3">
      <c r="A11" s="19" t="s">
        <v>192</v>
      </c>
      <c r="B11" s="19" t="s">
        <v>184</v>
      </c>
      <c r="C11" s="19">
        <v>180</v>
      </c>
      <c r="D11" s="21" t="str">
        <f t="shared" si="0"/>
        <v>15%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A</v>
      </c>
    </row>
    <row r="13" spans="1:11" x14ac:dyDescent="0.3">
      <c r="A13" s="14" t="s">
        <v>123</v>
      </c>
      <c r="B13" s="15" t="s">
        <v>125</v>
      </c>
      <c r="F13" t="s">
        <v>109</v>
      </c>
    </row>
    <row r="14" spans="1:11" x14ac:dyDescent="0.3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3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3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3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3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3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3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3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3">
      <c r="A22" s="13" t="s">
        <v>133</v>
      </c>
      <c r="B22" s="13" t="s">
        <v>134</v>
      </c>
      <c r="C22" s="13">
        <v>24</v>
      </c>
      <c r="D22" s="6">
        <v>84000</v>
      </c>
      <c r="F22" s="13" t="s">
        <v>203</v>
      </c>
    </row>
    <row r="23" spans="1:9" x14ac:dyDescent="0.3">
      <c r="A23" s="23" t="s">
        <v>138</v>
      </c>
      <c r="B23" s="24"/>
      <c r="C23" s="25"/>
      <c r="D23" s="6">
        <f>ROUNDDOWN(DAVERAGE(A14:D22,4,F22:F23),-2)</f>
        <v>63300</v>
      </c>
      <c r="F23" s="13" t="s">
        <v>204</v>
      </c>
    </row>
    <row r="25" spans="1:9" x14ac:dyDescent="0.3">
      <c r="A25" s="14" t="s">
        <v>140</v>
      </c>
      <c r="B25" s="15" t="s">
        <v>141</v>
      </c>
      <c r="F25" s="14" t="s">
        <v>159</v>
      </c>
      <c r="G25" s="15" t="s">
        <v>164</v>
      </c>
      <c r="I25" s="18" t="s">
        <v>176</v>
      </c>
    </row>
    <row r="26" spans="1:9" x14ac:dyDescent="0.3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3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3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3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3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3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3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3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3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27" t="s">
        <v>177</v>
      </c>
      <c r="K34" s="28"/>
      <c r="L34" s="28"/>
    </row>
    <row r="35" spans="1:12" x14ac:dyDescent="0.3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28"/>
      <c r="K35" s="28"/>
      <c r="L35" s="28"/>
    </row>
    <row r="36" spans="1:12" x14ac:dyDescent="0.3">
      <c r="A36" s="23" t="s">
        <v>158</v>
      </c>
      <c r="B36" s="24"/>
      <c r="C36" s="25"/>
      <c r="D36" s="17">
        <f>COUNTIF(D27:D35,"&gt;=3,000,000")/COUNT(D27:D35)</f>
        <v>0.33333333333333331</v>
      </c>
      <c r="F36" s="13" t="s">
        <v>175</v>
      </c>
      <c r="G36" s="13" t="s">
        <v>162</v>
      </c>
      <c r="H36" s="13">
        <v>12.7</v>
      </c>
      <c r="I36" s="7">
        <v>4190</v>
      </c>
      <c r="J36" s="26" t="e">
        <f>INDEX($F$27:$F$36,MATCH(DMAX(F26:I36,3,G26:G27),$F$26:$F$36,0),1)</f>
        <v>#N/A</v>
      </c>
      <c r="K36" s="26"/>
      <c r="L36" s="26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E8" sqref="E8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22" t="s">
        <v>66</v>
      </c>
      <c r="B1" s="22"/>
      <c r="C1" s="22"/>
      <c r="D1" s="22"/>
      <c r="E1" s="22"/>
      <c r="F1" s="22"/>
      <c r="G1" s="22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21"/>
      <c r="B8" s="41" t="s">
        <v>209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21"/>
      <c r="B9" s="40" t="s">
        <v>205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21"/>
      <c r="B13" s="41" t="s">
        <v>210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21"/>
      <c r="B14" s="41" t="s">
        <v>206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42"/>
      <c r="B19" s="44" t="s">
        <v>211</v>
      </c>
      <c r="C19" s="43"/>
      <c r="D19" s="43"/>
      <c r="E19" s="43"/>
      <c r="F19" s="43">
        <f>SUBTOTAL(4,F15:F18)</f>
        <v>139</v>
      </c>
      <c r="G19" s="43"/>
    </row>
    <row r="20" spans="1:7" outlineLevel="1" x14ac:dyDescent="0.3">
      <c r="A20" s="42"/>
      <c r="B20" s="44" t="s">
        <v>207</v>
      </c>
      <c r="C20" s="43">
        <f>SUBTOTAL(1,C15:C18)</f>
        <v>836.25</v>
      </c>
      <c r="D20" s="43">
        <f>SUBTOTAL(1,D15:D18)</f>
        <v>1187.25</v>
      </c>
      <c r="E20" s="43"/>
      <c r="F20" s="43"/>
      <c r="G20" s="43"/>
    </row>
    <row r="21" spans="1:7" x14ac:dyDescent="0.3">
      <c r="A21" s="42"/>
      <c r="B21" s="44" t="s">
        <v>212</v>
      </c>
      <c r="C21" s="43"/>
      <c r="D21" s="43"/>
      <c r="E21" s="43"/>
      <c r="F21" s="43">
        <f>SUBTOTAL(4,F4:F18)</f>
        <v>196</v>
      </c>
      <c r="G21" s="43"/>
    </row>
    <row r="22" spans="1:7" x14ac:dyDescent="0.3">
      <c r="A22" s="42"/>
      <c r="B22" s="44" t="s">
        <v>208</v>
      </c>
      <c r="C22" s="43">
        <f>SUBTOTAL(1,C4:C18)</f>
        <v>600.81818181818187</v>
      </c>
      <c r="D22" s="43">
        <f>SUBTOTAL(1,D4:D18)</f>
        <v>874.72727272727275</v>
      </c>
      <c r="E22" s="43"/>
      <c r="F22" s="43"/>
      <c r="G22" s="43"/>
    </row>
  </sheetData>
  <sortState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A2A3-B06A-4B80-BC01-D2867F7C100D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50" t="s">
        <v>220</v>
      </c>
      <c r="C2" s="51"/>
      <c r="D2" s="57"/>
      <c r="E2" s="57"/>
      <c r="F2" s="57"/>
    </row>
    <row r="3" spans="2:6" collapsed="1" x14ac:dyDescent="0.3">
      <c r="B3" s="49"/>
      <c r="C3" s="49"/>
      <c r="D3" s="58" t="s">
        <v>222</v>
      </c>
      <c r="E3" s="58" t="s">
        <v>217</v>
      </c>
      <c r="F3" s="58" t="s">
        <v>219</v>
      </c>
    </row>
    <row r="4" spans="2:6" ht="40.5" hidden="1" outlineLevel="1" x14ac:dyDescent="0.3">
      <c r="B4" s="53"/>
      <c r="C4" s="53"/>
      <c r="D4" s="45"/>
      <c r="E4" s="60" t="s">
        <v>218</v>
      </c>
      <c r="F4" s="60" t="s">
        <v>218</v>
      </c>
    </row>
    <row r="5" spans="2:6" x14ac:dyDescent="0.3">
      <c r="B5" s="54" t="s">
        <v>221</v>
      </c>
      <c r="C5" s="55"/>
      <c r="D5" s="52"/>
      <c r="E5" s="52"/>
      <c r="F5" s="52"/>
    </row>
    <row r="6" spans="2:6" outlineLevel="1" x14ac:dyDescent="0.3">
      <c r="B6" s="53"/>
      <c r="C6" s="53" t="s">
        <v>213</v>
      </c>
      <c r="D6" s="46">
        <v>0.15</v>
      </c>
      <c r="E6" s="59">
        <v>0.18</v>
      </c>
      <c r="F6" s="59">
        <v>0.12</v>
      </c>
    </row>
    <row r="7" spans="2:6" x14ac:dyDescent="0.3">
      <c r="B7" s="54" t="s">
        <v>223</v>
      </c>
      <c r="C7" s="55"/>
      <c r="D7" s="52"/>
      <c r="E7" s="52"/>
      <c r="F7" s="52"/>
    </row>
    <row r="8" spans="2:6" outlineLevel="1" x14ac:dyDescent="0.3">
      <c r="B8" s="53"/>
      <c r="C8" s="53" t="s">
        <v>214</v>
      </c>
      <c r="D8" s="47">
        <v>1622205</v>
      </c>
      <c r="E8" s="47">
        <v>1946646</v>
      </c>
      <c r="F8" s="47">
        <v>1297764</v>
      </c>
    </row>
    <row r="9" spans="2:6" outlineLevel="1" x14ac:dyDescent="0.3">
      <c r="B9" s="53"/>
      <c r="C9" s="53" t="s">
        <v>215</v>
      </c>
      <c r="D9" s="47">
        <v>1917855</v>
      </c>
      <c r="E9" s="47">
        <v>2301426</v>
      </c>
      <c r="F9" s="47">
        <v>1534284</v>
      </c>
    </row>
    <row r="10" spans="2:6" ht="17.25" outlineLevel="1" thickBot="1" x14ac:dyDescent="0.35">
      <c r="B10" s="56"/>
      <c r="C10" s="56" t="s">
        <v>216</v>
      </c>
      <c r="D10" s="48">
        <v>1951380</v>
      </c>
      <c r="E10" s="48">
        <v>2341656</v>
      </c>
      <c r="F10" s="48">
        <v>1561104</v>
      </c>
    </row>
    <row r="11" spans="2:6" x14ac:dyDescent="0.3">
      <c r="B11" t="s">
        <v>224</v>
      </c>
    </row>
    <row r="12" spans="2:6" x14ac:dyDescent="0.3">
      <c r="B12" t="s">
        <v>225</v>
      </c>
    </row>
    <row r="13" spans="2:6" x14ac:dyDescent="0.3">
      <c r="B13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G4" sqref="G4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22" t="s">
        <v>88</v>
      </c>
      <c r="B1" s="22"/>
      <c r="C1" s="22"/>
      <c r="D1" s="22"/>
      <c r="E1" s="22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26" t="s">
        <v>95</v>
      </c>
      <c r="B8" s="26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26" t="s">
        <v>96</v>
      </c>
      <c r="B13" s="26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26" t="s">
        <v>97</v>
      </c>
      <c r="B18" s="26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0" show="0" sqref="E8 E13 E18">
    <scenario name="세율인상" locked="1" count="1" user="user" comment="만든 사람 user 날짜 2025-07-03">
      <inputCells r="G4" val="0.18" numFmtId="9"/>
    </scenario>
    <scenario name="세율인하" locked="1" count="1" user="user" comment="만든 사람 user 날짜 2025-07-03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tabSelected="1" workbookViewId="0">
      <selection activeCell="A3" sqref="A3:F3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22" t="s">
        <v>40</v>
      </c>
      <c r="B1" s="22"/>
      <c r="C1" s="22"/>
      <c r="D1" s="22"/>
      <c r="E1" s="22"/>
      <c r="F1" s="22"/>
    </row>
    <row r="3" spans="1:6" x14ac:dyDescent="0.3">
      <c r="A3" s="61" t="s">
        <v>41</v>
      </c>
      <c r="B3" s="61" t="s">
        <v>42</v>
      </c>
      <c r="C3" s="61" t="s">
        <v>44</v>
      </c>
      <c r="D3" s="61" t="s">
        <v>43</v>
      </c>
      <c r="E3" s="61" t="s">
        <v>45</v>
      </c>
      <c r="F3" s="61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28575</xdr:colOff>
                    <xdr:row>12</xdr:row>
                    <xdr:rowOff>28575</xdr:rowOff>
                  </from>
                  <to>
                    <xdr:col>1</xdr:col>
                    <xdr:colOff>771525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J21" sqref="J21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22" t="s">
        <v>56</v>
      </c>
      <c r="B1" s="22"/>
      <c r="C1" s="22"/>
      <c r="D1" s="22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2025-07-03T05:22:24Z</dcterms:modified>
</cp:coreProperties>
</file>