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5\OneDrive\바탕 화면\새 폴더\기출\"/>
    </mc:Choice>
  </mc:AlternateContent>
  <xr:revisionPtr revIDLastSave="0" documentId="13_ncr:1_{86B7E40F-3820-48B0-ACB3-81571DD29FB2}" xr6:coauthVersionLast="47" xr6:coauthVersionMax="47" xr10:uidLastSave="{00000000-0000-0000-0000-000000000000}"/>
  <bookViews>
    <workbookView xWindow="-108" yWindow="-108" windowWidth="23256" windowHeight="12456" firstSheet="2" activeTab="8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세율">'분석작업-2'!$G$4</definedName>
    <definedName name="소계1월">'분석작업-2'!$E$8</definedName>
    <definedName name="소계2월">'분석작업-2'!$E$13</definedName>
    <definedName name="소계3월">'분석작업-2'!$E$18</definedName>
    <definedName name="열람권수">'기본작업-2'!$E$4:$E$10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C22" i="5" s="1"/>
  <c r="D9" i="5"/>
  <c r="C9" i="5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J4" i="4"/>
  <c r="J5" i="4"/>
  <c r="J6" i="4"/>
  <c r="J7" i="4"/>
  <c r="J8" i="4"/>
  <c r="J9" i="4"/>
  <c r="J10" i="4"/>
  <c r="J11" i="4"/>
  <c r="J3" i="4"/>
  <c r="D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<sst xmlns="http://schemas.openxmlformats.org/spreadsheetml/2006/main" count="292" uniqueCount="239">
  <si>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</si>
  <si>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</si>
  <si>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</si>
  <si>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</si>
  <si>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</si>
  <si>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</si>
  <si>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</si>
  <si>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</si>
  <si>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</si>
  <si>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</si>
  <si>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</si>
  <si>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</si>
  <si>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</si>
  <si>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</si>
  <si>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</si>
  <si>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</si>
  <si>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</si>
  <si>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</si>
  <si>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</si>
  <si>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</si>
  <si>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</si>
  <si>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</si>
  <si>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</si>
  <si>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</si>
  <si>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</si>
  <si>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</si>
  <si>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</si>
  <si>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</si>
  <si>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</si>
  <si>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</si>
  <si>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</si>
  <si>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</si>
  <si>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</si>
  <si>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</si>
  <si>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</si>
  <si>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</si>
  <si>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</si>
  <si>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</si>
  <si>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</si>
  <si>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</si>
  <si>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</si>
  <si>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</si>
  <si>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</si>
  <si>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</si>
  <si>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</si>
  <si>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</si>
  <si>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</si>
  <si>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</si>
  <si>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</si>
  <si>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</si>
  <si>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</si>
  <si>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</si>
  <si>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</si>
  <si>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</si>
  <si>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</si>
  <si>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</si>
  <si>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</si>
  <si>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</si>
  <si>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</si>
  <si>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</si>
  <si>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</si>
  <si>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</si>
  <si>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</si>
  <si>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</si>
  <si>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</si>
  <si>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</si>
  <si>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</si>
  <si>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</si>
  <si>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</si>
  <si>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</si>
  <si>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</si>
  <si>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</si>
  <si>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</si>
  <si>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</si>
  <si>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</si>
  <si>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</si>
  <si>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</si>
  <si>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</si>
  <si>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</si>
  <si>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</si>
  <si>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</si>
  <si>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</si>
  <si>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</si>
  <si>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</si>
  <si>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</si>
  <si>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</si>
  <si>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</si>
  <si>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</si>
  <si>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</si>
  <si>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</si>
  <si>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</si>
  <si>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</si>
  <si>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</si>
  <si>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</si>
  <si>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</si>
  <si>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</si>
  <si>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</si>
  <si>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</si>
  <si>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</si>
  <si>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</si>
  <si>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</si>
  <si>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</si>
  <si>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</si>
  <si>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</si>
  <si>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</si>
  <si>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</si>
  <si>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</si>
  <si>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</si>
  <si>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</si>
  <si>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</si>
  <si>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</si>
  <si>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</si>
  <si>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</si>
  <si>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</si>
  <si>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</si>
  <si>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</si>
  <si>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</si>
  <si>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</si>
  <si>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</si>
  <si>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</si>
  <si>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</si>
  <si>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</si>
  <si>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</si>
  <si>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</si>
  <si>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</si>
  <si>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</si>
  <si>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</si>
  <si>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</si>
  <si>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</si>
  <si>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</si>
  <si>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</si>
  <si>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</si>
  <si>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</si>
  <si>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</si>
  <si>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</si>
  <si>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</si>
  <si>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</si>
  <si>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</si>
  <si>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</si>
  <si>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</si>
  <si>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</si>
  <si>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</si>
  <si>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</si>
  <si>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</si>
  <si>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</si>
  <si>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</si>
  <si>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</si>
  <si>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</si>
  <si>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</si>
  <si>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</si>
  <si>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</si>
  <si>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</si>
  <si>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</si>
  <si>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</si>
  <si>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</si>
  <si>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</si>
  <si>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</si>
  <si>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</si>
  <si>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</si>
  <si>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</si>
  <si>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</si>
  <si>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</si>
  <si>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</si>
  <si>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</si>
  <si>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</si>
  <si>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</si>
  <si>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</si>
  <si>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</si>
  <si>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</si>
  <si>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</si>
  <si>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</si>
  <si>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</si>
  <si>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</si>
  <si>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</si>
  <si>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</si>
  <si>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</si>
  <si>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</si>
  <si>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</si>
  <si>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</si>
  <si>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</si>
  <si>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</si>
  <si>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</si>
  <si>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</si>
  <si>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</si>
  <si>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</si>
  <si>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</si>
  <si>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</si>
  <si>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</si>
  <si>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</si>
  <si>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</si>
  <si>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</si>
  <si>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</si>
  <si>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</si>
  <si>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</si>
  <si>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</si>
  <si>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</si>
  <si>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</si>
  <si>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</si>
  <si>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</si>
  <si>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</si>
  <si>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</si>
  <si>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</si>
  <si>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</si>
  <si>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</si>
  <si>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</si>
  <si>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</si>
  <si>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</si>
  <si>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</si>
  <si>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</si>
  <si>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기단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</si>
  <si>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</si>
  <si>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</si>
  <si>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</si>
  <si>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</si>
  <si>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</si>
  <si>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</si>
  <si>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</si>
  <si>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</si>
  <si>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</si>
  <si>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</si>
  <si>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</si>
  <si>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</si>
  <si>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</si>
  <si>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</si>
  <si>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</si>
  <si>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세율</t>
  </si>
  <si>
    <t>소계1월</t>
  </si>
  <si>
    <t>소계2월</t>
  </si>
  <si>
    <t>소계3월</t>
  </si>
  <si>
    <t>세율인상</t>
  </si>
  <si>
    <t>만든 사람 임지민 날짜 2024-12-20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</si>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</sst>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257536"/>
        <c:axId val="1343255136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343255136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3257536"/>
        <c:crosses val="max"/>
        <c:crossBetween val="between"/>
        <c:majorUnit val="20"/>
      </c:valAx>
      <c:catAx>
        <c:axId val="1343257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32551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26BC903C-FBF1-62D8-994E-8944C331103D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workbookViewId="0">
      <selection activeCell="G9" sqref="G9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195</v>
      </c>
      <c r="B3" s="2" t="s">
        <v>201</v>
      </c>
      <c r="C3" s="2" t="s">
        <v>207</v>
      </c>
      <c r="D3" s="2" t="s">
        <v>213</v>
      </c>
      <c r="E3" s="2" t="s">
        <v>214</v>
      </c>
      <c r="F3" s="2" t="s">
        <v>1</v>
      </c>
      <c r="G3" s="2" t="s">
        <v>215</v>
      </c>
    </row>
    <row r="4" spans="1:7" x14ac:dyDescent="0.4">
      <c r="A4" s="2" t="s">
        <v>196</v>
      </c>
      <c r="B4" s="2" t="s">
        <v>202</v>
      </c>
      <c r="C4" s="2" t="s">
        <v>208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197</v>
      </c>
      <c r="B5" s="2" t="s">
        <v>203</v>
      </c>
      <c r="C5" s="2" t="s">
        <v>209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198</v>
      </c>
      <c r="B6" s="2" t="s">
        <v>204</v>
      </c>
      <c r="C6" s="2" t="s">
        <v>210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199</v>
      </c>
      <c r="B7" s="2" t="s">
        <v>205</v>
      </c>
      <c r="C7" s="2" t="s">
        <v>211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200</v>
      </c>
      <c r="B8" s="2" t="s">
        <v>206</v>
      </c>
      <c r="C8" s="2" t="s">
        <v>212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I7" sqref="I7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4" t="s">
        <v>216</v>
      </c>
      <c r="B1" s="24"/>
      <c r="C1" s="24"/>
      <c r="D1" s="24"/>
      <c r="E1" s="24"/>
      <c r="F1" s="24"/>
    </row>
    <row r="2" spans="1:6" ht="18.600000000000001" thickTop="1" thickBot="1" x14ac:dyDescent="0.45"/>
    <row r="3" spans="1:6" x14ac:dyDescent="0.4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4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4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4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4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4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4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8" thickBot="1" x14ac:dyDescent="0.4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J7" sqref="J7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7" t="s">
        <v>22</v>
      </c>
      <c r="B1" s="17"/>
      <c r="C1" s="17"/>
      <c r="D1" s="17"/>
      <c r="E1" s="17"/>
      <c r="F1" s="17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$F4&gt;=AVERAGE($F4:$F15)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2" workbookViewId="0">
      <selection activeCell="J36" sqref="J36:L36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HLOOKUP(_xlfn.RANK.EQ(J3,$J$3:$J$11,0),$G$14:$J$15,2,TRUE)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HLOOKUP(_xlfn.RANK.EQ(J4,$J$3:$J$11,0),$G$14:$J$15,2,TRUE)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9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9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9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9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9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9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9" x14ac:dyDescent="0.4">
      <c r="A23" s="18" t="s">
        <v>138</v>
      </c>
      <c r="B23" s="19"/>
      <c r="C23" s="20"/>
      <c r="D23" s="6">
        <f>ROUNDDOWN(DAVERAGE(A14:D22,4,F22:F23),-2)</f>
        <v>63300</v>
      </c>
      <c r="F23" s="4" t="s">
        <v>128</v>
      </c>
    </row>
    <row r="25" spans="1:9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9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9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9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</row>
    <row r="29" spans="1:9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9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9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9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4">
      <c r="A36" s="18" t="s">
        <v>158</v>
      </c>
      <c r="B36" s="19"/>
      <c r="C36" s="20"/>
      <c r="D36" s="15">
        <f>COUNTIF(D27:D35,"&gt;=3000000")/COUNT(C27:C35)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 t="str">
        <f>INDEX(F27:H37,MATCH(DMAX(F26:I36,3,G26:G27),H27:H36),1)</f>
        <v>아반스</v>
      </c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9" zoomScaleNormal="100" workbookViewId="0">
      <selection activeCell="N16" sqref="N16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7" t="s">
        <v>66</v>
      </c>
      <c r="B1" s="17"/>
      <c r="C1" s="17"/>
      <c r="D1" s="17"/>
      <c r="E1" s="17"/>
      <c r="F1" s="17"/>
      <c r="G1" s="17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8" t="s">
        <v>221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7" t="s">
        <v>217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8" t="s">
        <v>222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8" t="s">
        <v>218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9"/>
      <c r="B19" s="41" t="s">
        <v>223</v>
      </c>
      <c r="C19" s="40"/>
      <c r="D19" s="40"/>
      <c r="E19" s="40"/>
      <c r="F19" s="40">
        <f>SUBTOTAL(4,F15:F18)</f>
        <v>139</v>
      </c>
      <c r="G19" s="40"/>
    </row>
    <row r="20" spans="1:7" outlineLevel="1" x14ac:dyDescent="0.4">
      <c r="A20" s="39"/>
      <c r="B20" s="41" t="s">
        <v>219</v>
      </c>
      <c r="C20" s="40">
        <f>SUBTOTAL(1,C15:C18)</f>
        <v>836.25</v>
      </c>
      <c r="D20" s="40">
        <f>SUBTOTAL(1,D15:D18)</f>
        <v>1187.25</v>
      </c>
      <c r="E20" s="40"/>
      <c r="F20" s="40"/>
      <c r="G20" s="40"/>
    </row>
    <row r="21" spans="1:7" x14ac:dyDescent="0.4">
      <c r="A21" s="39"/>
      <c r="B21" s="41" t="s">
        <v>224</v>
      </c>
      <c r="C21" s="40"/>
      <c r="D21" s="40"/>
      <c r="E21" s="40"/>
      <c r="F21" s="40">
        <f>SUBTOTAL(4,F4:F18)</f>
        <v>196</v>
      </c>
      <c r="G21" s="40"/>
    </row>
    <row r="22" spans="1:7" x14ac:dyDescent="0.4">
      <c r="A22" s="39"/>
      <c r="B22" s="41" t="s">
        <v>220</v>
      </c>
      <c r="C22" s="40">
        <f>SUBTOTAL(1,C4:C18)</f>
        <v>600.81818181818187</v>
      </c>
      <c r="D22" s="40">
        <f>SUBTOTAL(1,D4:D18)</f>
        <v>874.72727272727275</v>
      </c>
      <c r="E22" s="40"/>
      <c r="F22" s="40"/>
      <c r="G22" s="40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00652-AAE6-421D-9DDF-83090A753352}">
  <sheetPr>
    <outlinePr summaryBelow="0"/>
  </sheetPr>
  <dimension ref="B1:F13"/>
  <sheetViews>
    <sheetView showGridLines="0" workbookViewId="0">
      <selection activeCell="I11" sqref="I11"/>
    </sheetView>
  </sheetViews>
  <sheetFormatPr defaultRowHeight="17.399999999999999" outlineLevelRow="1" outlineLevelCol="1" x14ac:dyDescent="0.4"/>
  <cols>
    <col min="3" max="3" width="7.7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7" t="s">
        <v>232</v>
      </c>
      <c r="C2" s="48"/>
      <c r="D2" s="54"/>
      <c r="E2" s="54"/>
      <c r="F2" s="54"/>
    </row>
    <row r="3" spans="2:6" collapsed="1" x14ac:dyDescent="0.4">
      <c r="B3" s="46"/>
      <c r="C3" s="46"/>
      <c r="D3" s="55" t="s">
        <v>234</v>
      </c>
      <c r="E3" s="55" t="s">
        <v>229</v>
      </c>
      <c r="F3" s="55" t="s">
        <v>231</v>
      </c>
    </row>
    <row r="4" spans="2:6" ht="46.8" hidden="1" outlineLevel="1" x14ac:dyDescent="0.4">
      <c r="B4" s="50"/>
      <c r="C4" s="50"/>
      <c r="D4" s="42"/>
      <c r="E4" s="57" t="s">
        <v>230</v>
      </c>
      <c r="F4" s="57" t="s">
        <v>230</v>
      </c>
    </row>
    <row r="5" spans="2:6" x14ac:dyDescent="0.4">
      <c r="B5" s="51" t="s">
        <v>233</v>
      </c>
      <c r="C5" s="52"/>
      <c r="D5" s="49"/>
      <c r="E5" s="49"/>
      <c r="F5" s="49"/>
    </row>
    <row r="6" spans="2:6" outlineLevel="1" x14ac:dyDescent="0.4">
      <c r="B6" s="50"/>
      <c r="C6" s="50" t="s">
        <v>225</v>
      </c>
      <c r="D6" s="43">
        <v>0.15</v>
      </c>
      <c r="E6" s="56">
        <v>0.18</v>
      </c>
      <c r="F6" s="56">
        <v>0.12</v>
      </c>
    </row>
    <row r="7" spans="2:6" x14ac:dyDescent="0.4">
      <c r="B7" s="51" t="s">
        <v>235</v>
      </c>
      <c r="C7" s="52"/>
      <c r="D7" s="49"/>
      <c r="E7" s="49"/>
      <c r="F7" s="49"/>
    </row>
    <row r="8" spans="2:6" outlineLevel="1" x14ac:dyDescent="0.4">
      <c r="B8" s="50"/>
      <c r="C8" s="50" t="s">
        <v>226</v>
      </c>
      <c r="D8" s="44">
        <v>1622205</v>
      </c>
      <c r="E8" s="44">
        <v>1946646</v>
      </c>
      <c r="F8" s="44">
        <v>1297764</v>
      </c>
    </row>
    <row r="9" spans="2:6" outlineLevel="1" x14ac:dyDescent="0.4">
      <c r="B9" s="50"/>
      <c r="C9" s="50" t="s">
        <v>227</v>
      </c>
      <c r="D9" s="44">
        <v>1917855</v>
      </c>
      <c r="E9" s="44">
        <v>2301426</v>
      </c>
      <c r="F9" s="44">
        <v>1534284</v>
      </c>
    </row>
    <row r="10" spans="2:6" ht="18" outlineLevel="1" thickBot="1" x14ac:dyDescent="0.45">
      <c r="B10" s="53"/>
      <c r="C10" s="53" t="s">
        <v>228</v>
      </c>
      <c r="D10" s="45">
        <v>1951380</v>
      </c>
      <c r="E10" s="45">
        <v>2341656</v>
      </c>
      <c r="F10" s="45">
        <v>1561104</v>
      </c>
    </row>
    <row r="11" spans="2:6" x14ac:dyDescent="0.4">
      <c r="B11" t="s">
        <v>236</v>
      </c>
    </row>
    <row r="12" spans="2:6" x14ac:dyDescent="0.4">
      <c r="B12" t="s">
        <v>237</v>
      </c>
    </row>
    <row r="13" spans="2:6" x14ac:dyDescent="0.4">
      <c r="B13" t="s">
        <v>238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8" sqref="E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7" t="s">
        <v>88</v>
      </c>
      <c r="B1" s="17"/>
      <c r="C1" s="17"/>
      <c r="D1" s="17"/>
      <c r="E1" s="17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임지민" comment="만든 사람 임지민 날짜 2024-12-20">
      <inputCells r="G4" val="0.18" numFmtId="9"/>
    </scenario>
    <scenario name="세율인하" locked="1" count="1" user="임지민" comment="만든 사람 임지민 날짜 2024-12-20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H11" sqref="H11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7" t="s">
        <v>40</v>
      </c>
      <c r="B1" s="17"/>
      <c r="C1" s="17"/>
      <c r="D1" s="17"/>
      <c r="E1" s="17"/>
      <c r="F1" s="17"/>
    </row>
    <row r="3" spans="1:6" x14ac:dyDescent="0.4">
      <c r="A3" s="58" t="s">
        <v>41</v>
      </c>
      <c r="B3" s="58" t="s">
        <v>42</v>
      </c>
      <c r="C3" s="58" t="s">
        <v>44</v>
      </c>
      <c r="D3" s="58" t="s">
        <v>43</v>
      </c>
      <c r="E3" s="58" t="s">
        <v>45</v>
      </c>
      <c r="F3" s="58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abSelected="1" topLeftCell="A9" workbookViewId="0">
      <selection activeCell="M13" sqref="M13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7" t="s">
        <v>56</v>
      </c>
      <c r="B1" s="17"/>
      <c r="C1" s="17"/>
      <c r="D1" s="17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세율</vt:lpstr>
      <vt:lpstr>소계1월</vt:lpstr>
      <vt:lpstr>소계2월</vt:lpstr>
      <vt:lpstr>소계3월</vt:lpstr>
      <vt:lpstr>열람권수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지민 임</cp:lastModifiedBy>
  <dcterms:created xsi:type="dcterms:W3CDTF">2024-04-04T05:45:49Z</dcterms:created>
  <dcterms:modified xsi:type="dcterms:W3CDTF">2024-12-20T04:04:14Z</dcterms:modified>
</cp:coreProperties>
</file>