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A9CA47D-1D83-4320-92BD-9A585DC5758B}" xr6:coauthVersionLast="47" xr6:coauthVersionMax="47" xr10:uidLastSave="{00000000-0000-0000-0000-000000000000}"/>
  <bookViews>
    <workbookView xWindow="45" yWindow="2445" windowWidth="28755" windowHeight="13155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★">'기본작업-2'!$A$1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ㅇㅁㄻㅇ">'기본작업-2'!$A$1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23" i="4"/>
  <c r="D36" i="4"/>
  <c r="K4" i="4"/>
  <c r="K5" i="4"/>
  <c r="K6" i="4"/>
  <c r="K7" i="4"/>
  <c r="K8" i="4"/>
  <c r="K9" i="4"/>
  <c r="K10" i="4"/>
  <c r="K11" i="4"/>
  <c r="K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C9" i="5"/>
  <c r="C22" i="5" s="1"/>
  <c r="D22" i="5" l="1"/>
  <c r="J4" i="4" l="1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<sst xmlns="http://schemas.openxmlformats.org/spreadsheetml/2006/main" count="292" uniqueCount="239">
  <si>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</si>
  <si>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</si>
  <si>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</si>
  <si>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</si>
  <si>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</si>
  <si>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</si>
  <si>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</si>
  <si>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</si>
  <si>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</si>
  <si>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</si>
  <si>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</si>
  <si>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</si>
  <si>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</si>
  <si>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</si>
  <si>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</si>
  <si>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</si>
  <si>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</si>
  <si>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</si>
  <si>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</si>
  <si>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</si>
  <si>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</si>
  <si>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</si>
  <si>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</si>
  <si>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</si>
  <si>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</si>
  <si>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</si>
  <si>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</si>
  <si>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</si>
  <si>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</si>
  <si>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</si>
  <si>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</si>
  <si>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</si>
  <si>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</si>
  <si>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</si>
  <si>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</si>
  <si>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</si>
  <si>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</si>
  <si>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</si>
  <si>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</si>
  <si>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</si>
  <si>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</si>
  <si>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</si>
  <si>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</si>
  <si>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</si>
  <si>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</si>
  <si>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</si>
  <si>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</si>
  <si>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</si>
  <si>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</si>
  <si>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</si>
  <si>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</si>
  <si>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</si>
  <si>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</si>
  <si>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</si>
  <si>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</si>
  <si>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</si>
  <si>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</si>
  <si>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</si>
  <si>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</si>
  <si>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</si>
  <si>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</si>
  <si>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</si>
  <si>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</si>
  <si>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</si>
  <si>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</si>
  <si>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</si>
  <si>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</si>
  <si>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</si>
  <si>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</si>
  <si>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</si>
  <si>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</si>
  <si>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</si>
  <si>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</si>
  <si>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</si>
  <si>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</si>
  <si>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</si>
  <si>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</si>
  <si>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</si>
  <si>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</si>
  <si>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</si>
  <si>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</si>
  <si>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</si>
  <si>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</si>
  <si>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</si>
  <si>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</si>
  <si>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</si>
  <si>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</si>
  <si>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</si>
  <si>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</si>
  <si>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</si>
  <si>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</si>
  <si>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</si>
  <si>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</si>
  <si>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</si>
  <si>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</si>
  <si>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</si>
  <si>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</si>
  <si>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</si>
  <si>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</si>
  <si>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</si>
  <si>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</si>
  <si>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</si>
  <si>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</si>
  <si>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</si>
  <si>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</si>
  <si>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</si>
  <si>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</si>
  <si>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</si>
  <si>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</si>
  <si>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</si>
  <si>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</si>
  <si>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</si>
  <si>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</si>
  <si>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</si>
  <si>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</si>
  <si>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</si>
  <si>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</si>
  <si>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</si>
  <si>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</si>
  <si>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</si>
  <si>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</si>
  <si>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</si>
  <si>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</si>
  <si>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</si>
  <si>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</si>
  <si>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</si>
  <si>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</si>
  <si>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</si>
  <si>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</si>
  <si>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</si>
  <si>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</si>
  <si>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</si>
  <si>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</si>
  <si>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</si>
  <si>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</si>
  <si>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</si>
  <si>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</si>
  <si>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</si>
  <si>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</si>
  <si>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</si>
  <si>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</si>
  <si>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</si>
  <si>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</si>
  <si>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</si>
  <si>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</si>
  <si>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</si>
  <si>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</si>
  <si>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</si>
  <si>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</si>
  <si>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</si>
  <si>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</si>
  <si>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</si>
  <si>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</si>
  <si>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</si>
  <si>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</si>
  <si>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</si>
  <si>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</si>
  <si>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</si>
  <si>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</si>
  <si>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</si>
  <si>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</si>
  <si>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</si>
  <si>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</si>
  <si>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</si>
  <si>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</si>
  <si>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</si>
  <si>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</si>
  <si>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</si>
  <si>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</si>
  <si>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</si>
  <si>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</si>
  <si>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</si>
  <si>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</si>
  <si>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</si>
  <si>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</si>
  <si>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</si>
  <si>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</si>
  <si>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</si>
  <si>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</si>
  <si>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</si>
  <si>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</si>
  <si>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</si>
  <si>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</si>
  <si>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</si>
  <si>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</si>
  <si>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</si>
  <si>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</si>
  <si>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</si>
  <si>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</si>
  <si>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</si>
  <si>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</si>
  <si>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</si>
  <si>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</si>
  <si>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</si>
  <si>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</si>
  <si>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</si>
  <si>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</si>
  <si>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</si>
  <si>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</si>
  <si>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</si>
  <si>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</si>
  <si>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</si>
  <si>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</si>
  <si>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</si>
  <si>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</si>
  <si>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</si>
  <si>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</si>
  <si>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</si>
  <si>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Windows 사용자 날짜 2025-02-16
수정한 사람 Windows 사용자 날짜 2025-02-16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</si>
  <si>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</si>
  <si>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</si>
  <si>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</si>
  <si>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</si>
  <si>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</si>
  <si>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</si>
  <si>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</si>
  <si>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</si>
  <si>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</si>
  <si>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</si>
  <si>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</si>
  <si>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</si>
  <si>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</si>
  <si>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</si>
  <si>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</si>
  <si>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</si>
  <si>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</si>
  <si>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</si>
  <si>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</si>
  <si>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</si>
  <si>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</si>
  <si>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</si>
  <si>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</si>
  <si>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</si>
  <si>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</si>
  <si>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</si>
  <si>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</si>
  <si>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</si>
  <si>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</si>
  <si>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★서울시 도서관 현황 및 이용 실태★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</si>
</sst>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0" xfId="4">
      <alignment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0" fillId="0" borderId="15" xfId="1" applyFont="1" applyBorder="1">
      <alignment vertical="center"/>
    </xf>
    <xf numFmtId="41" fontId="0" fillId="0" borderId="15" xfId="1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41" fontId="0" fillId="0" borderId="13" xfId="1" applyFont="1" applyBorder="1">
      <alignment vertical="center"/>
    </xf>
    <xf numFmtId="41" fontId="0" fillId="0" borderId="16" xfId="1" applyFont="1" applyBorder="1">
      <alignment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2"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en-US" altLang="ko-KR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181184"/>
        <c:axId val="690187424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690187424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0181184"/>
        <c:crosses val="max"/>
        <c:crossBetween val="between"/>
        <c:majorUnit val="20"/>
      </c:valAx>
      <c:catAx>
        <c:axId val="69018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01874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12</xdr:row>
          <xdr:rowOff>19050</xdr:rowOff>
        </xdr:from>
        <xdr:to>
          <xdr:col>2</xdr:col>
          <xdr:colOff>0</xdr:colOff>
          <xdr:row>13</xdr:row>
          <xdr:rowOff>180975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57150</xdr:colOff>
      <xdr:row>12</xdr:row>
      <xdr:rowOff>19050</xdr:rowOff>
    </xdr:from>
    <xdr:to>
      <xdr:col>2</xdr:col>
      <xdr:colOff>914400</xdr:colOff>
      <xdr:row>13</xdr:row>
      <xdr:rowOff>190500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5430F90-5E30-560A-4524-F45DC243CA5C}"/>
            </a:ext>
          </a:extLst>
        </xdr:cNvPr>
        <xdr:cNvSpPr/>
      </xdr:nvSpPr>
      <xdr:spPr>
        <a:xfrm>
          <a:off x="1552575" y="2581275"/>
          <a:ext cx="857250" cy="3810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G9" sqref="G9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217</v>
      </c>
      <c r="B3" s="2" t="s">
        <v>223</v>
      </c>
      <c r="C3" s="2" t="s">
        <v>229</v>
      </c>
      <c r="D3" s="2" t="s">
        <v>235</v>
      </c>
      <c r="E3" s="2" t="s">
        <v>236</v>
      </c>
      <c r="F3" s="2" t="s">
        <v>1</v>
      </c>
      <c r="G3" s="2" t="s">
        <v>237</v>
      </c>
    </row>
    <row r="4" spans="1:7" x14ac:dyDescent="0.3">
      <c r="A4" s="2" t="s">
        <v>218</v>
      </c>
      <c r="B4" s="2" t="s">
        <v>224</v>
      </c>
      <c r="C4" s="2" t="s">
        <v>230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219</v>
      </c>
      <c r="B5" s="2" t="s">
        <v>225</v>
      </c>
      <c r="C5" s="2" t="s">
        <v>231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220</v>
      </c>
      <c r="B6" s="2" t="s">
        <v>226</v>
      </c>
      <c r="C6" s="2" t="s">
        <v>232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221</v>
      </c>
      <c r="B7" s="2" t="s">
        <v>227</v>
      </c>
      <c r="C7" s="2" t="s">
        <v>233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222</v>
      </c>
      <c r="B8" s="2" t="s">
        <v>228</v>
      </c>
      <c r="C8" s="2" t="s">
        <v>234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tabSelected="1" workbookViewId="0">
      <selection activeCell="B4" sqref="B4:B10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46" t="s">
        <v>238</v>
      </c>
      <c r="B1" s="46"/>
      <c r="C1" s="46"/>
      <c r="D1" s="46"/>
      <c r="E1" s="46"/>
      <c r="F1" s="46"/>
    </row>
    <row r="2" spans="1:6" ht="18" thickTop="1" thickBot="1" x14ac:dyDescent="0.35"/>
    <row r="3" spans="1:6" x14ac:dyDescent="0.3">
      <c r="A3" s="49" t="s">
        <v>2</v>
      </c>
      <c r="B3" s="50" t="s">
        <v>3</v>
      </c>
      <c r="C3" s="50" t="s">
        <v>7</v>
      </c>
      <c r="D3" s="50" t="s">
        <v>4</v>
      </c>
      <c r="E3" s="50" t="s">
        <v>6</v>
      </c>
      <c r="F3" s="51" t="s">
        <v>5</v>
      </c>
    </row>
    <row r="4" spans="1:6" x14ac:dyDescent="0.3">
      <c r="A4" s="52" t="s">
        <v>8</v>
      </c>
      <c r="B4" s="47">
        <v>36923</v>
      </c>
      <c r="C4" s="4" t="s">
        <v>15</v>
      </c>
      <c r="D4" s="48">
        <v>57381</v>
      </c>
      <c r="E4" s="6">
        <v>1.65</v>
      </c>
      <c r="F4" s="59">
        <v>524587</v>
      </c>
    </row>
    <row r="5" spans="1:6" x14ac:dyDescent="0.3">
      <c r="A5" s="52" t="s">
        <v>9</v>
      </c>
      <c r="B5" s="47">
        <v>34977</v>
      </c>
      <c r="C5" s="4" t="s">
        <v>16</v>
      </c>
      <c r="D5" s="48">
        <v>63149</v>
      </c>
      <c r="E5" s="6">
        <v>0.92</v>
      </c>
      <c r="F5" s="59">
        <v>468014</v>
      </c>
    </row>
    <row r="6" spans="1:6" x14ac:dyDescent="0.3">
      <c r="A6" s="52" t="s">
        <v>10</v>
      </c>
      <c r="B6" s="47">
        <v>35919</v>
      </c>
      <c r="C6" s="4" t="s">
        <v>17</v>
      </c>
      <c r="D6" s="48">
        <v>43682</v>
      </c>
      <c r="E6" s="6">
        <v>1.18</v>
      </c>
      <c r="F6" s="59">
        <v>738992</v>
      </c>
    </row>
    <row r="7" spans="1:6" x14ac:dyDescent="0.3">
      <c r="A7" s="52" t="s">
        <v>11</v>
      </c>
      <c r="B7" s="47">
        <v>41376</v>
      </c>
      <c r="C7" s="4" t="s">
        <v>18</v>
      </c>
      <c r="D7" s="48">
        <v>50075</v>
      </c>
      <c r="E7" s="6">
        <v>1.27</v>
      </c>
      <c r="F7" s="59">
        <v>506347</v>
      </c>
    </row>
    <row r="8" spans="1:6" x14ac:dyDescent="0.3">
      <c r="A8" s="52" t="s">
        <v>12</v>
      </c>
      <c r="B8" s="47">
        <v>38598</v>
      </c>
      <c r="C8" s="4" t="s">
        <v>19</v>
      </c>
      <c r="D8" s="48">
        <v>43908</v>
      </c>
      <c r="E8" s="6">
        <v>1.52</v>
      </c>
      <c r="F8" s="59">
        <v>313363</v>
      </c>
    </row>
    <row r="9" spans="1:6" x14ac:dyDescent="0.3">
      <c r="A9" s="52" t="s">
        <v>13</v>
      </c>
      <c r="B9" s="47">
        <v>39619</v>
      </c>
      <c r="C9" s="4" t="s">
        <v>20</v>
      </c>
      <c r="D9" s="48">
        <v>49381</v>
      </c>
      <c r="E9" s="6">
        <v>1.49</v>
      </c>
      <c r="F9" s="59">
        <v>638245</v>
      </c>
    </row>
    <row r="10" spans="1:6" ht="17.25" thickBot="1" x14ac:dyDescent="0.35">
      <c r="A10" s="53" t="s">
        <v>14</v>
      </c>
      <c r="B10" s="54">
        <v>37956</v>
      </c>
      <c r="C10" s="55" t="s">
        <v>21</v>
      </c>
      <c r="D10" s="56">
        <v>56317</v>
      </c>
      <c r="E10" s="57">
        <v>1.28</v>
      </c>
      <c r="F10" s="60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H15"/>
  <sheetViews>
    <sheetView workbookViewId="0">
      <selection activeCell="H9" sqref="H9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  <col min="8" max="8" width="10.875" bestFit="1" customWidth="1"/>
  </cols>
  <sheetData>
    <row r="1" spans="1:8" ht="20.25" x14ac:dyDescent="0.3">
      <c r="A1" s="17" t="s">
        <v>22</v>
      </c>
      <c r="B1" s="17"/>
      <c r="C1" s="17"/>
      <c r="D1" s="17"/>
      <c r="E1" s="17"/>
      <c r="F1" s="17"/>
    </row>
    <row r="3" spans="1:8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8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8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8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8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8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8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8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  <c r="H10" s="28"/>
    </row>
    <row r="11" spans="1:8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8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8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8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8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1" priority="1">
      <formula>A4&gt;AVERAGE(A4:A15)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22" workbookViewId="0">
      <selection activeCell="D3" sqref="D3:D11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3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3">
      <c r="A3" s="4" t="s">
        <v>182</v>
      </c>
      <c r="B3" s="4" t="s">
        <v>183</v>
      </c>
      <c r="C3" s="4">
        <v>120</v>
      </c>
      <c r="D3" s="15">
        <f>IF(AND(MID(A3,3,1)="R",B3="세미나"),30%,15%)</f>
        <v>0.15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HLOOKUP(_xlfn.RANK.EQ(J3,$J$3:$J$11),$F$14:$J$15,2,TRUE)</f>
        <v>B</v>
      </c>
    </row>
    <row r="4" spans="1:11" x14ac:dyDescent="0.3">
      <c r="A4" s="4" t="s">
        <v>191</v>
      </c>
      <c r="B4" s="4" t="s">
        <v>184</v>
      </c>
      <c r="C4" s="4">
        <v>100</v>
      </c>
      <c r="D4" s="15">
        <f t="shared" ref="D4:D11" si="0">IF(AND(MID(A4,3,1)="R",B4="세미나"),30%,15%)</f>
        <v>0.3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HLOOKUP(_xlfn.RANK.EQ(J4,$J$3:$J$11),$F$14:$J$15,2,TRUE)</f>
        <v>D</v>
      </c>
    </row>
    <row r="5" spans="1:11" x14ac:dyDescent="0.3">
      <c r="A5" s="4" t="s">
        <v>185</v>
      </c>
      <c r="B5" s="4" t="s">
        <v>183</v>
      </c>
      <c r="C5" s="4">
        <v>150</v>
      </c>
      <c r="D5" s="15">
        <f t="shared" si="0"/>
        <v>0.15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3">
      <c r="A6" s="4" t="s">
        <v>193</v>
      </c>
      <c r="B6" s="4" t="s">
        <v>183</v>
      </c>
      <c r="C6" s="4">
        <v>180</v>
      </c>
      <c r="D6" s="15">
        <f t="shared" si="0"/>
        <v>0.15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3">
      <c r="A7" s="4" t="s">
        <v>186</v>
      </c>
      <c r="B7" s="4" t="s">
        <v>184</v>
      </c>
      <c r="C7" s="4">
        <v>130</v>
      </c>
      <c r="D7" s="15">
        <f t="shared" si="0"/>
        <v>0.3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3">
      <c r="A8" s="4" t="s">
        <v>187</v>
      </c>
      <c r="B8" s="4" t="s">
        <v>184</v>
      </c>
      <c r="C8" s="4">
        <v>120</v>
      </c>
      <c r="D8" s="15">
        <f t="shared" si="0"/>
        <v>0.15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3">
      <c r="A9" s="4" t="s">
        <v>188</v>
      </c>
      <c r="B9" s="4" t="s">
        <v>189</v>
      </c>
      <c r="C9" s="4">
        <v>160</v>
      </c>
      <c r="D9" s="15">
        <f t="shared" si="0"/>
        <v>0.15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3">
      <c r="A10" s="4" t="s">
        <v>190</v>
      </c>
      <c r="B10" s="4" t="s">
        <v>189</v>
      </c>
      <c r="C10" s="4">
        <v>150</v>
      </c>
      <c r="D10" s="15">
        <f t="shared" si="0"/>
        <v>0.15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3">
      <c r="A11" s="4" t="s">
        <v>192</v>
      </c>
      <c r="B11" s="4" t="s">
        <v>184</v>
      </c>
      <c r="C11" s="4">
        <v>180</v>
      </c>
      <c r="D11" s="15">
        <f t="shared" si="0"/>
        <v>0.15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3">
      <c r="A13" s="12" t="s">
        <v>123</v>
      </c>
      <c r="B13" s="13" t="s">
        <v>125</v>
      </c>
      <c r="F13" t="s">
        <v>109</v>
      </c>
    </row>
    <row r="14" spans="1:11" x14ac:dyDescent="0.3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3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3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3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3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3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3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3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3">
      <c r="A23" s="18" t="s">
        <v>138</v>
      </c>
      <c r="B23" s="19"/>
      <c r="C23" s="20"/>
      <c r="D23" s="6">
        <f>ROUNDDOWN(DAVERAGE(A14:D22,4,F22:F23),-2)</f>
        <v>63300</v>
      </c>
      <c r="F23" s="4" t="s">
        <v>128</v>
      </c>
    </row>
    <row r="25" spans="1:9" x14ac:dyDescent="0.3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3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3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3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3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3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3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3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3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3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2" t="s">
        <v>177</v>
      </c>
      <c r="K34" s="23"/>
      <c r="L34" s="23"/>
    </row>
    <row r="35" spans="1:12" x14ac:dyDescent="0.3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3"/>
      <c r="K35" s="23"/>
      <c r="L35" s="23"/>
    </row>
    <row r="36" spans="1:12" x14ac:dyDescent="0.3">
      <c r="A36" s="18" t="s">
        <v>158</v>
      </c>
      <c r="B36" s="19"/>
      <c r="C36" s="20"/>
      <c r="D36" s="58">
        <f>COUNTIF(D27:D35, "&gt;=3000000") / 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21"/>
      <c r="K36" s="21"/>
      <c r="L36" s="2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B4" sqref="B4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17" t="s">
        <v>66</v>
      </c>
      <c r="B1" s="17"/>
      <c r="C1" s="17"/>
      <c r="D1" s="17"/>
      <c r="E1" s="17"/>
      <c r="F1" s="17"/>
      <c r="G1" s="17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4"/>
      <c r="B8" s="24" t="s">
        <v>199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4"/>
      <c r="B9" s="24" t="s">
        <v>195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4"/>
      <c r="B13" s="24" t="s">
        <v>200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4"/>
      <c r="B14" s="24" t="s">
        <v>196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25"/>
      <c r="B19" s="27" t="s">
        <v>201</v>
      </c>
      <c r="C19" s="26"/>
      <c r="D19" s="26"/>
      <c r="E19" s="26"/>
      <c r="F19" s="26">
        <f>SUBTOTAL(4,F15:F18)</f>
        <v>139</v>
      </c>
      <c r="G19" s="26"/>
    </row>
    <row r="20" spans="1:7" outlineLevel="1" x14ac:dyDescent="0.3">
      <c r="A20" s="25"/>
      <c r="B20" s="27" t="s">
        <v>197</v>
      </c>
      <c r="C20" s="26">
        <f>SUBTOTAL(1,C15:C18)</f>
        <v>836.25</v>
      </c>
      <c r="D20" s="26">
        <f>SUBTOTAL(1,D15:D18)</f>
        <v>1187.25</v>
      </c>
      <c r="E20" s="26"/>
      <c r="F20" s="26"/>
      <c r="G20" s="26"/>
    </row>
    <row r="21" spans="1:7" x14ac:dyDescent="0.3">
      <c r="A21" s="25"/>
      <c r="B21" s="27" t="s">
        <v>202</v>
      </c>
      <c r="C21" s="26"/>
      <c r="D21" s="26"/>
      <c r="E21" s="26"/>
      <c r="F21" s="26">
        <f>SUBTOTAL(4,F4:F18)</f>
        <v>196</v>
      </c>
      <c r="G21" s="26"/>
    </row>
    <row r="22" spans="1:7" x14ac:dyDescent="0.3">
      <c r="A22" s="25"/>
      <c r="B22" s="27" t="s">
        <v>198</v>
      </c>
      <c r="C22" s="26">
        <f>SUBTOTAL(1,C4:C18)</f>
        <v>600.81818181818187</v>
      </c>
      <c r="D22" s="26">
        <f>SUBTOTAL(1,D4:D18)</f>
        <v>874.72727272727275</v>
      </c>
      <c r="E22" s="26"/>
      <c r="F22" s="26"/>
      <c r="G22" s="26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D62D-496F-4C5B-ACE5-2CC48C891687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34" t="s">
        <v>210</v>
      </c>
      <c r="C2" s="35"/>
      <c r="D2" s="41"/>
      <c r="E2" s="41"/>
      <c r="F2" s="41"/>
    </row>
    <row r="3" spans="2:6" collapsed="1" x14ac:dyDescent="0.3">
      <c r="B3" s="33"/>
      <c r="C3" s="33"/>
      <c r="D3" s="42" t="s">
        <v>212</v>
      </c>
      <c r="E3" s="42" t="s">
        <v>207</v>
      </c>
      <c r="F3" s="42" t="s">
        <v>209</v>
      </c>
    </row>
    <row r="4" spans="2:6" ht="108" hidden="1" outlineLevel="1" x14ac:dyDescent="0.3">
      <c r="B4" s="37"/>
      <c r="C4" s="37"/>
      <c r="D4" s="29"/>
      <c r="E4" s="44" t="s">
        <v>208</v>
      </c>
      <c r="F4" s="44" t="s">
        <v>208</v>
      </c>
    </row>
    <row r="5" spans="2:6" x14ac:dyDescent="0.3">
      <c r="B5" s="38" t="s">
        <v>211</v>
      </c>
      <c r="C5" s="39"/>
      <c r="D5" s="36"/>
      <c r="E5" s="36"/>
      <c r="F5" s="36"/>
    </row>
    <row r="6" spans="2:6" outlineLevel="1" x14ac:dyDescent="0.3">
      <c r="B6" s="37"/>
      <c r="C6" s="37" t="s">
        <v>203</v>
      </c>
      <c r="D6" s="30">
        <v>0.12</v>
      </c>
      <c r="E6" s="43">
        <v>0.18</v>
      </c>
      <c r="F6" s="43">
        <v>0.12</v>
      </c>
    </row>
    <row r="7" spans="2:6" x14ac:dyDescent="0.3">
      <c r="B7" s="38" t="s">
        <v>213</v>
      </c>
      <c r="C7" s="39"/>
      <c r="D7" s="36"/>
      <c r="E7" s="36"/>
      <c r="F7" s="36"/>
    </row>
    <row r="8" spans="2:6" outlineLevel="1" x14ac:dyDescent="0.3">
      <c r="B8" s="37"/>
      <c r="C8" s="37" t="s">
        <v>204</v>
      </c>
      <c r="D8" s="31">
        <v>1297764</v>
      </c>
      <c r="E8" s="31">
        <v>1946646</v>
      </c>
      <c r="F8" s="31">
        <v>1297764</v>
      </c>
    </row>
    <row r="9" spans="2:6" outlineLevel="1" x14ac:dyDescent="0.3">
      <c r="B9" s="37"/>
      <c r="C9" s="37" t="s">
        <v>205</v>
      </c>
      <c r="D9" s="31">
        <v>1534284</v>
      </c>
      <c r="E9" s="31">
        <v>2301426</v>
      </c>
      <c r="F9" s="31">
        <v>1534284</v>
      </c>
    </row>
    <row r="10" spans="2:6" ht="17.25" outlineLevel="1" thickBot="1" x14ac:dyDescent="0.35">
      <c r="B10" s="40"/>
      <c r="C10" s="40" t="s">
        <v>206</v>
      </c>
      <c r="D10" s="32">
        <v>1561104</v>
      </c>
      <c r="E10" s="32">
        <v>2341656</v>
      </c>
      <c r="F10" s="32">
        <v>1561104</v>
      </c>
    </row>
    <row r="11" spans="2:6" x14ac:dyDescent="0.3">
      <c r="B11" t="s">
        <v>214</v>
      </c>
    </row>
    <row r="12" spans="2:6" x14ac:dyDescent="0.3">
      <c r="B12" t="s">
        <v>215</v>
      </c>
    </row>
    <row r="13" spans="2:6" x14ac:dyDescent="0.3">
      <c r="B13" t="s">
        <v>216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17" t="s">
        <v>88</v>
      </c>
      <c r="B1" s="17"/>
      <c r="C1" s="17"/>
      <c r="D1" s="17"/>
      <c r="E1" s="17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309048</v>
      </c>
      <c r="G4" s="10">
        <v>0.12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228072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477360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283284</v>
      </c>
    </row>
    <row r="8" spans="1:7" x14ac:dyDescent="0.3">
      <c r="A8" s="21" t="s">
        <v>95</v>
      </c>
      <c r="B8" s="21"/>
      <c r="C8" s="11">
        <f>SUM(C4:C7)</f>
        <v>582</v>
      </c>
      <c r="D8" s="11">
        <f t="shared" ref="D8:E8" si="1">SUM(D4:D7)</f>
        <v>10814700</v>
      </c>
      <c r="E8" s="11">
        <f t="shared" si="1"/>
        <v>1297764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290088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294372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589680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360144</v>
      </c>
    </row>
    <row r="13" spans="1:7" x14ac:dyDescent="0.3">
      <c r="A13" s="21" t="s">
        <v>96</v>
      </c>
      <c r="B13" s="21"/>
      <c r="C13" s="11">
        <f>SUM(C9:C12)</f>
        <v>680</v>
      </c>
      <c r="D13" s="11">
        <f t="shared" ref="D13:E13" si="3">SUM(D9:D12)</f>
        <v>12785700</v>
      </c>
      <c r="E13" s="11">
        <f t="shared" si="3"/>
        <v>1534284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352656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350064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531180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327204</v>
      </c>
    </row>
    <row r="18" spans="1:5" x14ac:dyDescent="0.3">
      <c r="A18" s="21" t="s">
        <v>97</v>
      </c>
      <c r="B18" s="21"/>
      <c r="C18" s="11">
        <f>SUM(C14:C17)</f>
        <v>694</v>
      </c>
      <c r="D18" s="11">
        <f t="shared" ref="D18:E18" si="5">SUM(D14:D17)</f>
        <v>13009200</v>
      </c>
      <c r="E18" s="11">
        <f t="shared" si="5"/>
        <v>1561104</v>
      </c>
    </row>
  </sheetData>
  <scenarios current="0" show="1" sqref="E8 E13 E18">
    <scenario name="세율인상" locked="1" count="1" user="Windows 사용자" comment="만든 사람 Windows 사용자 날짜 2025-02-16_x000a_수정한 사람 Windows 사용자 날짜 2025-02-16">
      <inputCells r="G4" val="0.18" numFmtId="9"/>
    </scenario>
    <scenario name="세율인하" locked="1" count="1" user="Windows 사용자" comment="만든 사람 Windows 사용자 날짜 2025-02-16_x000a_수정한 사람 Windows 사용자 날짜 2025-02-16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G12" sqref="G12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17" t="s">
        <v>40</v>
      </c>
      <c r="B1" s="17"/>
      <c r="C1" s="17"/>
      <c r="D1" s="17"/>
      <c r="E1" s="17"/>
      <c r="F1" s="17"/>
    </row>
    <row r="3" spans="1:6" x14ac:dyDescent="0.3">
      <c r="A3" s="45" t="s">
        <v>41</v>
      </c>
      <c r="B3" s="45" t="s">
        <v>42</v>
      </c>
      <c r="C3" s="45" t="s">
        <v>44</v>
      </c>
      <c r="D3" s="45" t="s">
        <v>43</v>
      </c>
      <c r="E3" s="45" t="s">
        <v>45</v>
      </c>
      <c r="F3" s="45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19050</xdr:colOff>
                    <xdr:row>12</xdr:row>
                    <xdr:rowOff>19050</xdr:rowOff>
                  </from>
                  <to>
                    <xdr:col>2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H21" sqref="H21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17" t="s">
        <v>56</v>
      </c>
      <c r="B1" s="17"/>
      <c r="C1" s="17"/>
      <c r="D1" s="17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7</vt:i4>
      </vt:variant>
    </vt:vector>
  </HeadingPairs>
  <TitlesOfParts>
    <vt:vector size="16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★</vt:lpstr>
      <vt:lpstr>세율</vt:lpstr>
      <vt:lpstr>소계1월</vt:lpstr>
      <vt:lpstr>소계2월</vt:lpstr>
      <vt:lpstr>소계3월</vt:lpstr>
      <vt:lpstr>ㅇㅁㄻㅇ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민경 신</cp:lastModifiedBy>
  <dcterms:created xsi:type="dcterms:W3CDTF">2024-04-04T05:45:49Z</dcterms:created>
  <dcterms:modified xsi:type="dcterms:W3CDTF">2025-02-15T17:59:13Z</dcterms:modified>
</cp:coreProperties>
</file>