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yka2\Desktop\"/>
    </mc:Choice>
  </mc:AlternateContent>
  <xr:revisionPtr revIDLastSave="0" documentId="13_ncr:1_{6D10E613-7AD7-43B2-B5AD-CAC7931086BD}" xr6:coauthVersionLast="47" xr6:coauthVersionMax="47" xr10:uidLastSave="{00000000-0000-0000-0000-000000000000}"/>
  <bookViews>
    <workbookView xWindow="-108" yWindow="-108" windowWidth="23256" windowHeight="1245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DAVERAGE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4" l="1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C22" i="5" s="1"/>
  <c r="J4" i="4"/>
  <c r="J5" i="4"/>
  <c r="J6" i="4"/>
  <c r="J7" i="4"/>
  <c r="J8" i="4"/>
  <c r="J9" i="4"/>
  <c r="J10" i="4"/>
  <c r="J11" i="4"/>
  <c r="J3" i="4"/>
  <c r="D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<sst xmlns="http://schemas.openxmlformats.org/spreadsheetml/2006/main" count="290" uniqueCount="238">
  <si>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</si>
  <si>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</si>
  <si>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</si>
  <si>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</si>
  <si>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</si>
  <si>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</si>
  <si>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</si>
  <si>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</si>
  <si>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</si>
  <si>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</si>
  <si>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</si>
  <si>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</si>
  <si>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</si>
  <si>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</si>
  <si>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</si>
  <si>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</si>
  <si>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</si>
  <si>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</si>
  <si>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</si>
  <si>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</si>
  <si>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</si>
  <si>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</si>
  <si>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</si>
  <si>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</si>
  <si>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</si>
  <si>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</si>
  <si>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</si>
  <si>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</si>
  <si>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</si>
  <si>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</si>
  <si>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</si>
  <si>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</si>
  <si>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</si>
  <si>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</si>
  <si>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</si>
  <si>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</si>
  <si>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</si>
  <si>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</si>
  <si>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</si>
  <si>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</si>
  <si>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</si>
  <si>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</si>
  <si>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</si>
  <si>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</si>
  <si>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</si>
  <si>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</si>
  <si>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</si>
  <si>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</si>
  <si>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</si>
  <si>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</si>
  <si>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</si>
  <si>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</si>
  <si>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</si>
  <si>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</si>
  <si>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</si>
  <si>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</si>
  <si>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</si>
  <si>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</si>
  <si>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</si>
  <si>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</si>
  <si>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</si>
  <si>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</si>
  <si>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</si>
  <si>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</si>
  <si>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</si>
  <si>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</si>
  <si>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</si>
  <si>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</si>
  <si>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</si>
  <si>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</si>
  <si>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</si>
  <si>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</si>
  <si>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</si>
  <si>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</si>
  <si>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</si>
  <si>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</si>
  <si>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</si>
  <si>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</si>
  <si>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</si>
  <si>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</si>
  <si>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</si>
  <si>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</si>
  <si>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</si>
  <si>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</si>
  <si>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</si>
  <si>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</si>
  <si>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</si>
  <si>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</si>
  <si>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</si>
  <si>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</si>
  <si>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</si>
  <si>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</si>
  <si>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</si>
  <si>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</si>
  <si>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</si>
  <si>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</si>
  <si>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</si>
  <si>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</si>
  <si>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</si>
  <si>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</si>
  <si>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</si>
  <si>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</si>
  <si>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</si>
  <si>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</si>
  <si>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</si>
  <si>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</si>
  <si>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</si>
  <si>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</si>
  <si>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</si>
  <si>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</si>
  <si>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</si>
  <si>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</si>
  <si>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</si>
  <si>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</si>
  <si>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</si>
  <si>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</si>
  <si>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</si>
  <si>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</si>
  <si>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</si>
  <si>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</si>
  <si>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</si>
  <si>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</si>
  <si>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</si>
  <si>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</si>
  <si>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</si>
  <si>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</si>
  <si>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</si>
  <si>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</si>
  <si>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</si>
  <si>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</si>
  <si>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</si>
  <si>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</si>
  <si>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</si>
  <si>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</si>
  <si>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</si>
  <si>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</si>
  <si>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</si>
  <si>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</si>
  <si>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</si>
  <si>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</si>
  <si>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</si>
  <si>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</si>
  <si>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</si>
  <si>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</si>
  <si>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</si>
  <si>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</si>
  <si>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</si>
  <si>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</si>
  <si>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</si>
  <si>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</si>
  <si>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</si>
  <si>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</si>
  <si>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</si>
  <si>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</si>
  <si>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</si>
  <si>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</si>
  <si>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</si>
  <si>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</si>
  <si>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</si>
  <si>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</si>
  <si>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</si>
  <si>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</si>
  <si>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</si>
  <si>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</si>
  <si>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</si>
  <si>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</si>
  <si>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</si>
  <si>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</si>
  <si>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</si>
  <si>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</si>
  <si>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</si>
  <si>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</si>
  <si>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</si>
  <si>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</si>
  <si>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</si>
  <si>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</si>
  <si>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</si>
  <si>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</si>
  <si>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</si>
  <si>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</si>
  <si>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</si>
  <si>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</si>
  <si>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</si>
  <si>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</si>
  <si>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</si>
  <si>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</si>
  <si>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</si>
  <si>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</si>
  <si>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</si>
  <si>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</si>
  <si>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</si>
  <si>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</si>
  <si>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</si>
  <si>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</si>
  <si>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</si>
  <si>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</si>
  <si>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</si>
  <si>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</si>
  <si>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</si>
  <si>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</si>
  <si>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</si>
  <si>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</si>
  <si>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</si>
  <si>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</si>
  <si>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$G$4</t>
  </si>
  <si>
    <t>$E$8</t>
  </si>
  <si>
    <t>$E$13</t>
  </si>
  <si>
    <t>$E$18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</si>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</sst>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938191"/>
        <c:axId val="1118930031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118930031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18938191"/>
        <c:crosses val="max"/>
        <c:crossBetween val="between"/>
        <c:majorUnit val="20"/>
      </c:valAx>
      <c:catAx>
        <c:axId val="1118938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89300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17A0742-CD59-1D18-B4E9-9D88521F3ED8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tabSelected="1" workbookViewId="0">
      <selection activeCell="G8" sqref="G8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217</v>
      </c>
      <c r="B3" s="2" t="s">
        <v>223</v>
      </c>
      <c r="C3" s="2" t="s">
        <v>229</v>
      </c>
      <c r="D3" s="2" t="s">
        <v>235</v>
      </c>
      <c r="E3" s="2" t="s">
        <v>236</v>
      </c>
      <c r="F3" s="2" t="s">
        <v>1</v>
      </c>
      <c r="G3" s="2" t="s">
        <v>237</v>
      </c>
    </row>
    <row r="4" spans="1:7" x14ac:dyDescent="0.4">
      <c r="A4" s="2" t="s">
        <v>218</v>
      </c>
      <c r="B4" s="2" t="s">
        <v>224</v>
      </c>
      <c r="C4" s="2" t="s">
        <v>230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219</v>
      </c>
      <c r="B5" s="2" t="s">
        <v>225</v>
      </c>
      <c r="C5" s="2" t="s">
        <v>231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220</v>
      </c>
      <c r="B6" s="2" t="s">
        <v>226</v>
      </c>
      <c r="C6" s="2" t="s">
        <v>232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221</v>
      </c>
      <c r="B7" s="2" t="s">
        <v>227</v>
      </c>
      <c r="C7" s="2" t="s">
        <v>233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222</v>
      </c>
      <c r="B8" s="2" t="s">
        <v>228</v>
      </c>
      <c r="C8" s="2" t="s">
        <v>234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A3" sqref="A3:F10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4" t="s">
        <v>195</v>
      </c>
      <c r="B1" s="24"/>
      <c r="C1" s="24"/>
      <c r="D1" s="24"/>
      <c r="E1" s="24"/>
      <c r="F1" s="24"/>
    </row>
    <row r="2" spans="1:6" ht="18.600000000000001" thickTop="1" thickBot="1" x14ac:dyDescent="0.45"/>
    <row r="3" spans="1:6" x14ac:dyDescent="0.4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 x14ac:dyDescent="0.4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 x14ac:dyDescent="0.4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 x14ac:dyDescent="0.4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 x14ac:dyDescent="0.4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 x14ac:dyDescent="0.4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 x14ac:dyDescent="0.4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8" thickBot="1" x14ac:dyDescent="0.45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C14" sqref="C14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17" t="s">
        <v>22</v>
      </c>
      <c r="B1" s="17"/>
      <c r="C1" s="17"/>
      <c r="D1" s="17"/>
      <c r="E1" s="17"/>
      <c r="F1" s="17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$F1048570&gt;=AVERAGE($F$4:$F$15)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22" workbookViewId="0">
      <selection activeCell="J36" sqref="J36:L36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11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11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11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11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11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11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11" x14ac:dyDescent="0.4">
      <c r="A23" s="18" t="s">
        <v>138</v>
      </c>
      <c r="B23" s="19"/>
      <c r="C23" s="20"/>
      <c r="D23" s="6">
        <f>ROUNDDOWN(DAVERAGE(A14:D22,4,F22:F23),-2)</f>
        <v>63300</v>
      </c>
      <c r="F23" s="4" t="s">
        <v>128</v>
      </c>
    </row>
    <row r="25" spans="1:11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11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11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11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  <c r="K28">
        <f>MATCH(DMAX(F26:I36,3,G26:G27),H27:H36,0)</f>
        <v>7</v>
      </c>
    </row>
    <row r="29" spans="1:11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11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11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11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4">
      <c r="A36" s="18" t="s">
        <v>158</v>
      </c>
      <c r="B36" s="19"/>
      <c r="C36" s="20"/>
      <c r="D36" s="15">
        <f>COUNTIF(D27:D35,"&gt;=3,000,000")/COUNT(D27:D35)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1" t="str">
        <f>INDEX(F27:I36,MATCH(DMAX(F26:I36,3,G26:G27),H27:H36,0),1)</f>
        <v>아반스</v>
      </c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9" workbookViewId="0">
      <selection activeCell="F9" sqref="F9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17" t="s">
        <v>66</v>
      </c>
      <c r="B1" s="17"/>
      <c r="C1" s="17"/>
      <c r="D1" s="17"/>
      <c r="E1" s="17"/>
      <c r="F1" s="17"/>
      <c r="G1" s="17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37" t="s">
        <v>200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37" t="s">
        <v>196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37" t="s">
        <v>201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37" t="s">
        <v>197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8"/>
      <c r="B19" s="40" t="s">
        <v>202</v>
      </c>
      <c r="C19" s="39"/>
      <c r="D19" s="39"/>
      <c r="E19" s="39"/>
      <c r="F19" s="39">
        <f>SUBTOTAL(4,F15:F18)</f>
        <v>139</v>
      </c>
      <c r="G19" s="39"/>
    </row>
    <row r="20" spans="1:7" outlineLevel="1" x14ac:dyDescent="0.4">
      <c r="A20" s="38"/>
      <c r="B20" s="40" t="s">
        <v>198</v>
      </c>
      <c r="C20" s="39">
        <f>SUBTOTAL(1,C15:C18)</f>
        <v>836.25</v>
      </c>
      <c r="D20" s="39">
        <f>SUBTOTAL(1,D15:D18)</f>
        <v>1187.25</v>
      </c>
      <c r="E20" s="39"/>
      <c r="F20" s="39"/>
      <c r="G20" s="39"/>
    </row>
    <row r="21" spans="1:7" x14ac:dyDescent="0.4">
      <c r="A21" s="38"/>
      <c r="B21" s="40" t="s">
        <v>203</v>
      </c>
      <c r="C21" s="39"/>
      <c r="D21" s="39"/>
      <c r="E21" s="39"/>
      <c r="F21" s="39">
        <f>SUBTOTAL(4,F4:F18)</f>
        <v>196</v>
      </c>
      <c r="G21" s="39"/>
    </row>
    <row r="22" spans="1:7" x14ac:dyDescent="0.4">
      <c r="A22" s="38"/>
      <c r="B22" s="40" t="s">
        <v>199</v>
      </c>
      <c r="C22" s="39">
        <f>SUBTOTAL(1,C4:C18)</f>
        <v>600.81818181818187</v>
      </c>
      <c r="D22" s="39">
        <f>SUBTOTAL(1,D4:D18)</f>
        <v>874.72727272727275</v>
      </c>
      <c r="E22" s="39"/>
      <c r="F22" s="39"/>
      <c r="G22" s="39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067D-AAC5-425A-B3E1-8DE185104FAA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6.2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6" t="s">
        <v>210</v>
      </c>
      <c r="C2" s="47"/>
      <c r="D2" s="53"/>
      <c r="E2" s="53"/>
      <c r="F2" s="53"/>
    </row>
    <row r="3" spans="2:6" collapsed="1" x14ac:dyDescent="0.4">
      <c r="B3" s="45"/>
      <c r="C3" s="45"/>
      <c r="D3" s="54" t="s">
        <v>212</v>
      </c>
      <c r="E3" s="54" t="s">
        <v>208</v>
      </c>
      <c r="F3" s="54" t="s">
        <v>209</v>
      </c>
    </row>
    <row r="4" spans="2:6" hidden="1" outlineLevel="1" x14ac:dyDescent="0.4">
      <c r="B4" s="49"/>
      <c r="C4" s="49"/>
      <c r="D4" s="41"/>
      <c r="E4" s="56"/>
      <c r="F4" s="56"/>
    </row>
    <row r="5" spans="2:6" x14ac:dyDescent="0.4">
      <c r="B5" s="50" t="s">
        <v>211</v>
      </c>
      <c r="C5" s="51"/>
      <c r="D5" s="48"/>
      <c r="E5" s="48"/>
      <c r="F5" s="48"/>
    </row>
    <row r="6" spans="2:6" outlineLevel="1" x14ac:dyDescent="0.4">
      <c r="B6" s="49"/>
      <c r="C6" s="49" t="s">
        <v>204</v>
      </c>
      <c r="D6" s="42">
        <v>0.15</v>
      </c>
      <c r="E6" s="55">
        <v>0.18</v>
      </c>
      <c r="F6" s="55">
        <v>0.12</v>
      </c>
    </row>
    <row r="7" spans="2:6" x14ac:dyDescent="0.4">
      <c r="B7" s="50" t="s">
        <v>213</v>
      </c>
      <c r="C7" s="51"/>
      <c r="D7" s="48"/>
      <c r="E7" s="48"/>
      <c r="F7" s="48"/>
    </row>
    <row r="8" spans="2:6" outlineLevel="1" x14ac:dyDescent="0.4">
      <c r="B8" s="49"/>
      <c r="C8" s="49" t="s">
        <v>205</v>
      </c>
      <c r="D8" s="43">
        <v>1622205</v>
      </c>
      <c r="E8" s="43">
        <v>1946646</v>
      </c>
      <c r="F8" s="43">
        <v>1297764</v>
      </c>
    </row>
    <row r="9" spans="2:6" outlineLevel="1" x14ac:dyDescent="0.4">
      <c r="B9" s="49"/>
      <c r="C9" s="49" t="s">
        <v>206</v>
      </c>
      <c r="D9" s="43">
        <v>1917855</v>
      </c>
      <c r="E9" s="43">
        <v>2301426</v>
      </c>
      <c r="F9" s="43">
        <v>1534284</v>
      </c>
    </row>
    <row r="10" spans="2:6" ht="18" outlineLevel="1" thickBot="1" x14ac:dyDescent="0.45">
      <c r="B10" s="52"/>
      <c r="C10" s="52" t="s">
        <v>207</v>
      </c>
      <c r="D10" s="44">
        <v>1951380</v>
      </c>
      <c r="E10" s="44">
        <v>2341656</v>
      </c>
      <c r="F10" s="44">
        <v>1561104</v>
      </c>
    </row>
    <row r="11" spans="2:6" x14ac:dyDescent="0.4">
      <c r="B11" t="s">
        <v>214</v>
      </c>
    </row>
    <row r="12" spans="2:6" x14ac:dyDescent="0.4">
      <c r="B12" t="s">
        <v>215</v>
      </c>
    </row>
    <row r="13" spans="2:6" x14ac:dyDescent="0.4">
      <c r="B13" t="s">
        <v>216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18" sqref="E1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17" t="s">
        <v>88</v>
      </c>
      <c r="B1" s="17"/>
      <c r="C1" s="17"/>
      <c r="D1" s="17"/>
      <c r="E1" s="17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주유경">
      <inputCells r="G4" val="0.18" numFmtId="9"/>
    </scenario>
    <scenario name="세율인하" locked="1" count="1" user="주유경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E15" sqref="E15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7" t="s">
        <v>40</v>
      </c>
      <c r="B1" s="17"/>
      <c r="C1" s="17"/>
      <c r="D1" s="17"/>
      <c r="E1" s="17"/>
      <c r="F1" s="17"/>
    </row>
    <row r="3" spans="1:6" x14ac:dyDescent="0.4">
      <c r="A3" s="57" t="s">
        <v>41</v>
      </c>
      <c r="B3" s="57" t="s">
        <v>42</v>
      </c>
      <c r="C3" s="57" t="s">
        <v>44</v>
      </c>
      <c r="D3" s="57" t="s">
        <v>43</v>
      </c>
      <c r="E3" s="57" t="s">
        <v>45</v>
      </c>
      <c r="F3" s="57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6" workbookViewId="0">
      <selection activeCell="I20" sqref="I20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17" t="s">
        <v>56</v>
      </c>
      <c r="B1" s="17"/>
      <c r="C1" s="17"/>
      <c r="D1" s="17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유경 주</cp:lastModifiedBy>
  <dcterms:created xsi:type="dcterms:W3CDTF">2024-04-04T05:45:49Z</dcterms:created>
  <dcterms:modified xsi:type="dcterms:W3CDTF">2026-05-20T02:56:14Z</dcterms:modified>
</cp:coreProperties>
</file>