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7a406c7f0cb5c2/바탕 화면/2025_총정리_컴활2급실기_학습자료/길벗컴활2급총정리/기출/"/>
    </mc:Choice>
  </mc:AlternateContent>
  <xr:revisionPtr revIDLastSave="14" documentId="8_{A2610D36-51CE-481F-8563-4A65A80F0300}" xr6:coauthVersionLast="47" xr6:coauthVersionMax="47" xr10:uidLastSave="{36EB8DAA-D352-4DAD-AEBA-66C1B2F2A0A9}"/>
  <bookViews>
    <workbookView xWindow="-108" yWindow="-108" windowWidth="23256" windowHeight="12456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nm._FilterDatabase" localSheetId="4" hidden="1">'분석작업-1'!$A$3:$G$18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F13" i="5"/>
  <c r="F8" i="5"/>
  <c r="F21" i="5" s="1"/>
  <c r="D20" i="5"/>
  <c r="C20" i="5"/>
  <c r="D14" i="5"/>
  <c r="C14" i="5"/>
  <c r="D9" i="5"/>
  <c r="D22" i="5" s="1"/>
  <c r="C9" i="5"/>
  <c r="J36" i="4"/>
  <c r="D36" i="4"/>
  <c r="D23" i="4"/>
  <c r="D4" i="4"/>
  <c r="D5" i="4"/>
  <c r="D6" i="4"/>
  <c r="D7" i="4"/>
  <c r="D8" i="4"/>
  <c r="D9" i="4"/>
  <c r="D10" i="4"/>
  <c r="D11" i="4"/>
  <c r="D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C22" i="5" l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<sst xmlns="http://schemas.openxmlformats.org/spreadsheetml/2006/main" count="292" uniqueCount="238">
  <si>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</si>
  <si>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</si>
  <si>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</si>
  <si>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</si>
  <si>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</si>
  <si>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</si>
  <si>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</si>
  <si>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</si>
  <si>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</si>
  <si>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</si>
  <si>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</si>
  <si>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</si>
  <si>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</si>
  <si>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</si>
  <si>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</si>
  <si>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</si>
  <si>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</si>
  <si>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</si>
  <si>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</si>
  <si>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</si>
  <si>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</si>
  <si>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</si>
  <si>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</si>
  <si>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</si>
  <si>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</si>
  <si>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</si>
  <si>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</si>
  <si>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</si>
  <si>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</si>
  <si>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</si>
  <si>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</si>
  <si>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</si>
  <si>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</si>
  <si>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</si>
  <si>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</si>
  <si>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</si>
  <si>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</si>
  <si>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</si>
  <si>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</si>
  <si>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</si>
  <si>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</si>
  <si>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</si>
  <si>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</si>
  <si>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</si>
  <si>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</si>
  <si>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</si>
  <si>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</si>
  <si>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</si>
  <si>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</si>
  <si>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</si>
  <si>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</si>
  <si>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</si>
  <si>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</si>
  <si>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</si>
  <si>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</si>
  <si>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</si>
  <si>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</si>
  <si>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</si>
  <si>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</si>
  <si>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</si>
  <si>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</si>
  <si>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</si>
  <si>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</si>
  <si>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</si>
  <si>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</si>
  <si>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</si>
  <si>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</si>
  <si>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</si>
  <si>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</si>
  <si>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</si>
  <si>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</si>
  <si>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</si>
  <si>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</si>
  <si>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</si>
  <si>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</si>
  <si>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</si>
  <si>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</si>
  <si>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</si>
  <si>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</si>
  <si>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</si>
  <si>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</si>
  <si>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</si>
  <si>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</si>
  <si>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</si>
  <si>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</si>
  <si>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</si>
  <si>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</si>
  <si>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</si>
  <si>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</si>
  <si>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</si>
  <si>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</si>
  <si>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</si>
  <si>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</si>
  <si>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</si>
  <si>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</si>
  <si>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</si>
  <si>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</si>
  <si>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</si>
  <si>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</si>
  <si>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</si>
  <si>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</si>
  <si>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</si>
  <si>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</si>
  <si>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</si>
  <si>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</si>
  <si>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</si>
  <si>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</si>
  <si>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</si>
  <si>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</si>
  <si>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</si>
  <si>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</si>
  <si>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</si>
  <si>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</si>
  <si>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</si>
  <si>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</si>
  <si>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</si>
  <si>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</si>
  <si>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</si>
  <si>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</si>
  <si>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</si>
  <si>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</si>
  <si>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</si>
  <si>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</si>
  <si>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</si>
  <si>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</si>
  <si>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</si>
  <si>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</si>
  <si>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</si>
  <si>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</si>
  <si>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</si>
  <si>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</si>
  <si>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</si>
  <si>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</si>
  <si>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</si>
  <si>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</si>
  <si>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</si>
  <si>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</si>
  <si>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</si>
  <si>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</si>
  <si>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</si>
  <si>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</si>
  <si>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</si>
  <si>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</si>
  <si>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</si>
  <si>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</si>
  <si>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</si>
  <si>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</si>
  <si>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</si>
  <si>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</si>
  <si>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</si>
  <si>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</si>
  <si>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</si>
  <si>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</si>
  <si>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</si>
  <si>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</si>
  <si>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</si>
  <si>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</si>
  <si>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</si>
  <si>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</si>
  <si>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</si>
  <si>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</si>
  <si>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</si>
  <si>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</si>
  <si>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</si>
  <si>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</si>
  <si>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</si>
  <si>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</si>
  <si>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</si>
  <si>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</si>
  <si>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</si>
  <si>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</si>
  <si>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</si>
  <si>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</si>
  <si>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</si>
  <si>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</si>
  <si>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</si>
  <si>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</si>
  <si>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</si>
  <si>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</si>
  <si>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</si>
  <si>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</si>
  <si>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</si>
  <si>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</si>
  <si>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</si>
  <si>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</si>
  <si>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</si>
  <si>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</si>
  <si>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</si>
  <si>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</si>
  <si>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</si>
  <si>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</si>
  <si>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</si>
  <si>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</si>
  <si>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</si>
  <si>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</si>
  <si>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</si>
  <si>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</si>
  <si>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</si>
  <si>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</si>
  <si>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</si>
  <si>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</si>
  <si>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</si>
  <si>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</si>
  <si>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</si>
  <si>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</si>
  <si>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</si>
  <si>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</si>
  <si>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</si>
  <si>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</si>
  <si>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</si>
  <si>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</si>
  <si>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</si>
  <si>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</si>
  <si>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</si>
  <si>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</si>
  <si>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</si>
  <si>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전체 평균</t>
  </si>
  <si>
    <t>전체 최대값</t>
  </si>
  <si>
    <t>단품 평균</t>
  </si>
  <si>
    <t>세트 평균</t>
  </si>
  <si>
    <t>사이드 평균</t>
  </si>
  <si>
    <t>단품 최대</t>
  </si>
  <si>
    <t>세트 최대</t>
  </si>
  <si>
    <t>사이드 최대</t>
  </si>
  <si>
    <t>세율</t>
  </si>
  <si>
    <t>소계1월</t>
  </si>
  <si>
    <t>소계2월</t>
  </si>
  <si>
    <t>소계3월</t>
  </si>
  <si>
    <t>세율인상</t>
  </si>
  <si>
    <t>만든 사람 HyunJae Seon 날짜 2024-08-12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</si>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</sst>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8" fillId="3" borderId="1" xfId="4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41" fontId="0" fillId="0" borderId="10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5" xfId="3" applyAlignment="1" applyProtection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6">
    <dxf>
      <font>
        <b/>
        <i/>
        <color rgb="FFFF0000"/>
      </font>
    </dxf>
    <dxf>
      <font>
        <b/>
        <i/>
        <color rgb="FFFF0000"/>
      </font>
    </dxf>
    <dxf>
      <font>
        <b/>
        <i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338975"/>
        <c:axId val="1889338015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889338015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9338975"/>
        <c:crosses val="max"/>
        <c:crossBetween val="between"/>
        <c:majorUnit val="20"/>
      </c:valAx>
      <c:catAx>
        <c:axId val="1889338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933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6B0780C-5635-D72A-76B0-1A5B02E5D6D4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D12" sqref="D12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194</v>
      </c>
      <c r="B3" s="2" t="s">
        <v>200</v>
      </c>
      <c r="C3" s="2" t="s">
        <v>206</v>
      </c>
      <c r="D3" s="2" t="s">
        <v>212</v>
      </c>
      <c r="E3" s="2" t="s">
        <v>213</v>
      </c>
      <c r="F3" s="2" t="s">
        <v>1</v>
      </c>
      <c r="G3" s="2" t="s">
        <v>214</v>
      </c>
    </row>
    <row r="4" spans="1:7" x14ac:dyDescent="0.4">
      <c r="A4" s="2" t="s">
        <v>195</v>
      </c>
      <c r="B4" s="2" t="s">
        <v>201</v>
      </c>
      <c r="C4" s="2" t="s">
        <v>207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196</v>
      </c>
      <c r="B5" s="2" t="s">
        <v>202</v>
      </c>
      <c r="C5" s="2" t="s">
        <v>208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197</v>
      </c>
      <c r="B6" s="2" t="s">
        <v>203</v>
      </c>
      <c r="C6" s="2" t="s">
        <v>209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198</v>
      </c>
      <c r="B7" s="2" t="s">
        <v>204</v>
      </c>
      <c r="C7" s="2" t="s">
        <v>210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199</v>
      </c>
      <c r="B8" s="2" t="s">
        <v>205</v>
      </c>
      <c r="C8" s="2" t="s">
        <v>211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tabSelected="1" workbookViewId="0">
      <selection activeCell="G6" sqref="G6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s="55" customFormat="1" ht="28.05" customHeight="1" thickBot="1" x14ac:dyDescent="0.45">
      <c r="A1" s="56" t="s">
        <v>215</v>
      </c>
      <c r="B1" s="56"/>
      <c r="C1" s="56"/>
      <c r="D1" s="56"/>
      <c r="E1" s="56"/>
      <c r="F1" s="56"/>
    </row>
    <row r="2" spans="1:6" ht="18.600000000000001" thickTop="1" thickBot="1" x14ac:dyDescent="0.45"/>
    <row r="3" spans="1:6" x14ac:dyDescent="0.4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4">
      <c r="A4" s="21" t="s">
        <v>8</v>
      </c>
      <c r="B4" s="43">
        <v>36923</v>
      </c>
      <c r="C4" s="4" t="s">
        <v>15</v>
      </c>
      <c r="D4" s="17">
        <v>57381</v>
      </c>
      <c r="E4" s="4">
        <v>1.65</v>
      </c>
      <c r="F4" s="45">
        <v>524587</v>
      </c>
    </row>
    <row r="5" spans="1:6" x14ac:dyDescent="0.4">
      <c r="A5" s="21" t="s">
        <v>9</v>
      </c>
      <c r="B5" s="43">
        <v>34977</v>
      </c>
      <c r="C5" s="4" t="s">
        <v>16</v>
      </c>
      <c r="D5" s="17">
        <v>63149</v>
      </c>
      <c r="E5" s="4">
        <v>0.92</v>
      </c>
      <c r="F5" s="45">
        <v>468014</v>
      </c>
    </row>
    <row r="6" spans="1:6" x14ac:dyDescent="0.4">
      <c r="A6" s="21" t="s">
        <v>10</v>
      </c>
      <c r="B6" s="43">
        <v>35919</v>
      </c>
      <c r="C6" s="4" t="s">
        <v>17</v>
      </c>
      <c r="D6" s="17">
        <v>43682</v>
      </c>
      <c r="E6" s="4">
        <v>1.18</v>
      </c>
      <c r="F6" s="45">
        <v>738992</v>
      </c>
    </row>
    <row r="7" spans="1:6" x14ac:dyDescent="0.4">
      <c r="A7" s="21" t="s">
        <v>11</v>
      </c>
      <c r="B7" s="43">
        <v>41376</v>
      </c>
      <c r="C7" s="4" t="s">
        <v>18</v>
      </c>
      <c r="D7" s="17">
        <v>50075</v>
      </c>
      <c r="E7" s="4">
        <v>1.27</v>
      </c>
      <c r="F7" s="45">
        <v>506347</v>
      </c>
    </row>
    <row r="8" spans="1:6" x14ac:dyDescent="0.4">
      <c r="A8" s="21" t="s">
        <v>12</v>
      </c>
      <c r="B8" s="43">
        <v>38598</v>
      </c>
      <c r="C8" s="4" t="s">
        <v>19</v>
      </c>
      <c r="D8" s="17">
        <v>43908</v>
      </c>
      <c r="E8" s="4">
        <v>1.52</v>
      </c>
      <c r="F8" s="45">
        <v>313363</v>
      </c>
    </row>
    <row r="9" spans="1:6" x14ac:dyDescent="0.4">
      <c r="A9" s="21" t="s">
        <v>13</v>
      </c>
      <c r="B9" s="43">
        <v>39619</v>
      </c>
      <c r="C9" s="4" t="s">
        <v>20</v>
      </c>
      <c r="D9" s="17">
        <v>49381</v>
      </c>
      <c r="E9" s="4">
        <v>1.49</v>
      </c>
      <c r="F9" s="45">
        <v>638245</v>
      </c>
    </row>
    <row r="10" spans="1:6" ht="18" thickBot="1" x14ac:dyDescent="0.45">
      <c r="A10" s="22" t="s">
        <v>14</v>
      </c>
      <c r="B10" s="44">
        <v>37956</v>
      </c>
      <c r="C10" s="23" t="s">
        <v>21</v>
      </c>
      <c r="D10" s="24">
        <v>56317</v>
      </c>
      <c r="E10" s="23">
        <v>1.28</v>
      </c>
      <c r="F10" s="4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H15"/>
  <sheetViews>
    <sheetView workbookViewId="0">
      <selection activeCell="H10" sqref="H10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  <col min="8" max="8" width="10.69921875" bestFit="1" customWidth="1"/>
  </cols>
  <sheetData>
    <row r="1" spans="1:8" ht="21" x14ac:dyDescent="0.4">
      <c r="A1" s="48" t="s">
        <v>22</v>
      </c>
      <c r="B1" s="48"/>
      <c r="C1" s="48"/>
      <c r="D1" s="48"/>
      <c r="E1" s="48"/>
      <c r="F1" s="48"/>
    </row>
    <row r="3" spans="1:8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8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8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8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8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8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  <c r="H8" s="25"/>
    </row>
    <row r="9" spans="1:8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8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8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8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8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8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8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5" priority="2">
      <formula>$F1048569&gt;AVERAGE($F$4:$F$15)</formula>
    </cfRule>
    <cfRule type="expression" dxfId="4" priority="3">
      <formula>$F1048569&gt;AVERAGE($F$4:$F$15)</formula>
    </cfRule>
    <cfRule type="expression" dxfId="3" priority="4">
      <formula>$F1048569&gt;AVERAGE($F$4:$F$15)</formula>
    </cfRule>
    <cfRule type="expression" dxfId="2" priority="6">
      <formula>$F$4:$F$15&gt;AVERAGE($F$4:$F$15)</formula>
    </cfRule>
  </conditionalFormatting>
  <conditionalFormatting sqref="A3:F15">
    <cfRule type="expression" dxfId="1" priority="5">
      <formula>$F$4&gt;AVERAGE($F$4:$F$15)</formula>
    </cfRule>
  </conditionalFormatting>
  <conditionalFormatting sqref="H10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3" workbookViewId="0">
      <selection activeCell="J37" sqref="J37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98</v>
      </c>
      <c r="B1" s="13" t="s">
        <v>178</v>
      </c>
      <c r="F1" s="12" t="s">
        <v>99</v>
      </c>
      <c r="G1" s="13" t="s">
        <v>109</v>
      </c>
    </row>
    <row r="2" spans="1:11" x14ac:dyDescent="0.4">
      <c r="A2" s="4" t="s">
        <v>179</v>
      </c>
      <c r="B2" s="4" t="s">
        <v>68</v>
      </c>
      <c r="C2" s="4" t="s">
        <v>180</v>
      </c>
      <c r="D2" s="14" t="s">
        <v>193</v>
      </c>
      <c r="F2" s="4" t="s">
        <v>101</v>
      </c>
      <c r="G2" s="4" t="s">
        <v>110</v>
      </c>
      <c r="H2" s="4" t="s">
        <v>111</v>
      </c>
      <c r="I2" s="4" t="s">
        <v>106</v>
      </c>
      <c r="J2" s="4" t="s">
        <v>112</v>
      </c>
      <c r="K2" s="14" t="s">
        <v>107</v>
      </c>
    </row>
    <row r="3" spans="1:11" x14ac:dyDescent="0.4">
      <c r="A3" s="4" t="s">
        <v>181</v>
      </c>
      <c r="B3" s="4" t="s">
        <v>182</v>
      </c>
      <c r="C3" s="4">
        <v>120</v>
      </c>
      <c r="D3" s="4" t="str">
        <f>IF(AND(MID(A3,3,1)="R",B3="세미나"),"30%","15%")</f>
        <v>15%</v>
      </c>
      <c r="F3" s="4" t="s">
        <v>117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HLOOKUP(_xlfn.RANK.EQ(J3,$J$3:$J$11,0),$G$14:$J$15,2,1)</f>
        <v>B</v>
      </c>
    </row>
    <row r="4" spans="1:11" x14ac:dyDescent="0.4">
      <c r="A4" s="4" t="s">
        <v>190</v>
      </c>
      <c r="B4" s="4" t="s">
        <v>183</v>
      </c>
      <c r="C4" s="4">
        <v>100</v>
      </c>
      <c r="D4" s="4" t="str">
        <f t="shared" ref="D4:D11" si="0">IF(AND(MID(A4,3,1)="R",B4="세미나"),"30%","15%")</f>
        <v>30%</v>
      </c>
      <c r="F4" s="4" t="s">
        <v>116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HLOOKUP(_xlfn.RANK.EQ(J4,$J$3:$J$11,0),$G$14:$J$15,2,1)</f>
        <v>D</v>
      </c>
    </row>
    <row r="5" spans="1:11" x14ac:dyDescent="0.4">
      <c r="A5" s="4" t="s">
        <v>184</v>
      </c>
      <c r="B5" s="4" t="s">
        <v>182</v>
      </c>
      <c r="C5" s="4">
        <v>150</v>
      </c>
      <c r="D5" s="4" t="str">
        <f t="shared" si="0"/>
        <v>15%</v>
      </c>
      <c r="F5" s="4" t="s">
        <v>115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192</v>
      </c>
      <c r="B6" s="4" t="s">
        <v>182</v>
      </c>
      <c r="C6" s="4">
        <v>180</v>
      </c>
      <c r="D6" s="4" t="str">
        <f t="shared" si="0"/>
        <v>15%</v>
      </c>
      <c r="F6" s="4" t="s">
        <v>118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185</v>
      </c>
      <c r="B7" s="4" t="s">
        <v>183</v>
      </c>
      <c r="C7" s="4">
        <v>130</v>
      </c>
      <c r="D7" s="4" t="str">
        <f t="shared" si="0"/>
        <v>30%</v>
      </c>
      <c r="F7" s="4" t="s">
        <v>114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186</v>
      </c>
      <c r="B8" s="4" t="s">
        <v>183</v>
      </c>
      <c r="C8" s="4">
        <v>120</v>
      </c>
      <c r="D8" s="4" t="str">
        <f t="shared" si="0"/>
        <v>15%</v>
      </c>
      <c r="F8" s="4" t="s">
        <v>119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187</v>
      </c>
      <c r="B9" s="4" t="s">
        <v>188</v>
      </c>
      <c r="C9" s="4">
        <v>160</v>
      </c>
      <c r="D9" s="4" t="str">
        <f t="shared" si="0"/>
        <v>15%</v>
      </c>
      <c r="F9" s="4" t="s">
        <v>113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189</v>
      </c>
      <c r="B10" s="4" t="s">
        <v>188</v>
      </c>
      <c r="C10" s="4">
        <v>150</v>
      </c>
      <c r="D10" s="4" t="str">
        <f t="shared" si="0"/>
        <v>15%</v>
      </c>
      <c r="F10" s="4" t="s">
        <v>120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191</v>
      </c>
      <c r="B11" s="4" t="s">
        <v>183</v>
      </c>
      <c r="C11" s="4">
        <v>180</v>
      </c>
      <c r="D11" s="4" t="str">
        <f t="shared" si="0"/>
        <v>15%</v>
      </c>
      <c r="F11" s="4" t="s">
        <v>121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122</v>
      </c>
      <c r="B13" s="13" t="s">
        <v>124</v>
      </c>
      <c r="F13" t="s">
        <v>108</v>
      </c>
    </row>
    <row r="14" spans="1:11" x14ac:dyDescent="0.4">
      <c r="A14" s="4" t="s">
        <v>126</v>
      </c>
      <c r="B14" s="4" t="s">
        <v>23</v>
      </c>
      <c r="C14" s="4" t="s">
        <v>123</v>
      </c>
      <c r="D14" s="4" t="s">
        <v>125</v>
      </c>
      <c r="F14" s="4" t="s">
        <v>100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132</v>
      </c>
      <c r="B15" s="4" t="s">
        <v>134</v>
      </c>
      <c r="C15" s="4">
        <v>23</v>
      </c>
      <c r="D15" s="6">
        <v>41400</v>
      </c>
      <c r="F15" s="4" t="s">
        <v>107</v>
      </c>
      <c r="G15" s="4" t="s">
        <v>102</v>
      </c>
      <c r="H15" s="4" t="s">
        <v>103</v>
      </c>
      <c r="I15" s="4" t="s">
        <v>104</v>
      </c>
      <c r="J15" s="4" t="s">
        <v>105</v>
      </c>
    </row>
    <row r="16" spans="1:11" x14ac:dyDescent="0.4">
      <c r="A16" s="4" t="s">
        <v>127</v>
      </c>
      <c r="B16" s="4" t="s">
        <v>128</v>
      </c>
      <c r="C16" s="4">
        <v>37</v>
      </c>
      <c r="D16" s="6">
        <v>74000</v>
      </c>
    </row>
    <row r="17" spans="1:9" x14ac:dyDescent="0.4">
      <c r="A17" s="4" t="s">
        <v>127</v>
      </c>
      <c r="B17" s="4" t="s">
        <v>129</v>
      </c>
      <c r="C17" s="4">
        <v>51</v>
      </c>
      <c r="D17" s="6">
        <v>84150</v>
      </c>
    </row>
    <row r="18" spans="1:9" x14ac:dyDescent="0.4">
      <c r="A18" s="4" t="s">
        <v>127</v>
      </c>
      <c r="B18" s="4" t="s">
        <v>130</v>
      </c>
      <c r="C18" s="4">
        <v>19</v>
      </c>
      <c r="D18" s="6">
        <v>23750</v>
      </c>
    </row>
    <row r="19" spans="1:9" x14ac:dyDescent="0.4">
      <c r="A19" s="4" t="s">
        <v>132</v>
      </c>
      <c r="B19" s="4" t="s">
        <v>135</v>
      </c>
      <c r="C19" s="4">
        <v>34</v>
      </c>
      <c r="D19" s="6">
        <v>74800</v>
      </c>
    </row>
    <row r="20" spans="1:9" x14ac:dyDescent="0.4">
      <c r="A20" s="4" t="s">
        <v>132</v>
      </c>
      <c r="B20" s="4" t="s">
        <v>136</v>
      </c>
      <c r="C20" s="4">
        <v>22</v>
      </c>
      <c r="D20" s="6">
        <v>79200</v>
      </c>
    </row>
    <row r="21" spans="1:9" x14ac:dyDescent="0.4">
      <c r="A21" s="4" t="s">
        <v>127</v>
      </c>
      <c r="B21" s="4" t="s">
        <v>131</v>
      </c>
      <c r="C21" s="4">
        <v>65</v>
      </c>
      <c r="D21" s="6">
        <v>71500</v>
      </c>
      <c r="F21" s="2" t="s">
        <v>138</v>
      </c>
    </row>
    <row r="22" spans="1:9" x14ac:dyDescent="0.4">
      <c r="A22" s="4" t="s">
        <v>132</v>
      </c>
      <c r="B22" s="4" t="s">
        <v>133</v>
      </c>
      <c r="C22" s="4">
        <v>24</v>
      </c>
      <c r="D22" s="6">
        <v>84000</v>
      </c>
      <c r="F22" s="4" t="s">
        <v>126</v>
      </c>
    </row>
    <row r="23" spans="1:9" x14ac:dyDescent="0.4">
      <c r="A23" s="49" t="s">
        <v>137</v>
      </c>
      <c r="B23" s="50"/>
      <c r="C23" s="51"/>
      <c r="D23" s="6">
        <f>ROUNDDOWN(DAVERAGE(A14:D22,4,F22:F23),-2)</f>
        <v>63300</v>
      </c>
      <c r="F23" s="4" t="s">
        <v>127</v>
      </c>
    </row>
    <row r="25" spans="1:9" x14ac:dyDescent="0.4">
      <c r="A25" s="12" t="s">
        <v>139</v>
      </c>
      <c r="B25" s="13" t="s">
        <v>140</v>
      </c>
      <c r="F25" s="12" t="s">
        <v>158</v>
      </c>
      <c r="G25" s="13" t="s">
        <v>163</v>
      </c>
      <c r="I25" s="16" t="s">
        <v>175</v>
      </c>
    </row>
    <row r="26" spans="1:9" x14ac:dyDescent="0.4">
      <c r="A26" s="4" t="s">
        <v>141</v>
      </c>
      <c r="B26" s="4" t="s">
        <v>144</v>
      </c>
      <c r="C26" s="4" t="s">
        <v>143</v>
      </c>
      <c r="D26" s="4" t="s">
        <v>142</v>
      </c>
      <c r="F26" s="4" t="s">
        <v>164</v>
      </c>
      <c r="G26" s="4" t="s">
        <v>159</v>
      </c>
      <c r="H26" s="4" t="s">
        <v>160</v>
      </c>
      <c r="I26" s="4" t="s">
        <v>71</v>
      </c>
    </row>
    <row r="27" spans="1:9" x14ac:dyDescent="0.4">
      <c r="A27" s="4" t="s">
        <v>145</v>
      </c>
      <c r="B27" s="4" t="s">
        <v>154</v>
      </c>
      <c r="C27" s="4">
        <v>8.1</v>
      </c>
      <c r="D27" s="6">
        <v>2524124</v>
      </c>
      <c r="F27" s="4" t="s">
        <v>166</v>
      </c>
      <c r="G27" s="4" t="s">
        <v>161</v>
      </c>
      <c r="H27" s="4">
        <v>12.4</v>
      </c>
      <c r="I27" s="7">
        <v>3650</v>
      </c>
    </row>
    <row r="28" spans="1:9" x14ac:dyDescent="0.4">
      <c r="A28" s="4" t="s">
        <v>146</v>
      </c>
      <c r="B28" s="4" t="s">
        <v>153</v>
      </c>
      <c r="C28" s="4">
        <v>6.7</v>
      </c>
      <c r="D28" s="6">
        <v>1835991</v>
      </c>
      <c r="F28" s="4" t="s">
        <v>167</v>
      </c>
      <c r="G28" s="4" t="s">
        <v>162</v>
      </c>
      <c r="H28" s="4">
        <v>13.8</v>
      </c>
      <c r="I28" s="7">
        <v>4210</v>
      </c>
    </row>
    <row r="29" spans="1:9" x14ac:dyDescent="0.4">
      <c r="A29" s="4" t="s">
        <v>156</v>
      </c>
      <c r="B29" s="4" t="s">
        <v>153</v>
      </c>
      <c r="C29" s="4">
        <v>8.8000000000000007</v>
      </c>
      <c r="D29" s="6">
        <v>3365725</v>
      </c>
      <c r="F29" s="4" t="s">
        <v>168</v>
      </c>
      <c r="G29" s="4" t="s">
        <v>165</v>
      </c>
      <c r="H29" s="4">
        <v>14.2</v>
      </c>
      <c r="I29" s="7">
        <v>5100</v>
      </c>
    </row>
    <row r="30" spans="1:9" x14ac:dyDescent="0.4">
      <c r="A30" s="4" t="s">
        <v>149</v>
      </c>
      <c r="B30" s="4" t="s">
        <v>154</v>
      </c>
      <c r="C30" s="4">
        <v>9.4</v>
      </c>
      <c r="D30" s="6">
        <v>6189472</v>
      </c>
      <c r="F30" s="4" t="s">
        <v>170</v>
      </c>
      <c r="G30" s="4" t="s">
        <v>165</v>
      </c>
      <c r="H30" s="4">
        <v>12.5</v>
      </c>
      <c r="I30" s="7">
        <v>4980</v>
      </c>
    </row>
    <row r="31" spans="1:9" x14ac:dyDescent="0.4">
      <c r="A31" s="4" t="s">
        <v>147</v>
      </c>
      <c r="B31" s="4" t="s">
        <v>155</v>
      </c>
      <c r="C31" s="4">
        <v>7.1</v>
      </c>
      <c r="D31" s="6">
        <v>1365543</v>
      </c>
      <c r="F31" s="4" t="s">
        <v>177</v>
      </c>
      <c r="G31" s="4" t="s">
        <v>161</v>
      </c>
      <c r="H31" s="4">
        <v>11.8</v>
      </c>
      <c r="I31" s="7">
        <v>3250</v>
      </c>
    </row>
    <row r="32" spans="1:9" x14ac:dyDescent="0.4">
      <c r="A32" s="4" t="s">
        <v>151</v>
      </c>
      <c r="B32" s="4" t="s">
        <v>153</v>
      </c>
      <c r="C32" s="4">
        <v>8.5</v>
      </c>
      <c r="D32" s="6">
        <v>5395001</v>
      </c>
      <c r="F32" s="4" t="s">
        <v>171</v>
      </c>
      <c r="G32" s="4" t="s">
        <v>162</v>
      </c>
      <c r="H32" s="4">
        <v>12.5</v>
      </c>
      <c r="I32" s="7">
        <v>2880</v>
      </c>
    </row>
    <row r="33" spans="1:12" x14ac:dyDescent="0.4">
      <c r="A33" s="4" t="s">
        <v>148</v>
      </c>
      <c r="B33" s="4" t="s">
        <v>154</v>
      </c>
      <c r="C33" s="4">
        <v>8.1</v>
      </c>
      <c r="D33" s="6">
        <v>2654872</v>
      </c>
      <c r="F33" s="4" t="s">
        <v>173</v>
      </c>
      <c r="G33" s="4" t="s">
        <v>161</v>
      </c>
      <c r="H33" s="4">
        <v>14.3</v>
      </c>
      <c r="I33" s="7">
        <v>4670</v>
      </c>
    </row>
    <row r="34" spans="1:12" x14ac:dyDescent="0.4">
      <c r="A34" s="4" t="s">
        <v>150</v>
      </c>
      <c r="B34" s="4" t="s">
        <v>155</v>
      </c>
      <c r="C34" s="4">
        <v>7.5</v>
      </c>
      <c r="D34" s="6">
        <v>2204589</v>
      </c>
      <c r="F34" s="4" t="s">
        <v>172</v>
      </c>
      <c r="G34" s="4" t="s">
        <v>162</v>
      </c>
      <c r="H34" s="4">
        <v>15.2</v>
      </c>
      <c r="I34" s="7">
        <v>2260</v>
      </c>
      <c r="J34" s="53" t="s">
        <v>176</v>
      </c>
      <c r="K34" s="54"/>
      <c r="L34" s="54"/>
    </row>
    <row r="35" spans="1:12" x14ac:dyDescent="0.4">
      <c r="A35" s="4" t="s">
        <v>152</v>
      </c>
      <c r="B35" s="4" t="s">
        <v>153</v>
      </c>
      <c r="C35" s="4">
        <v>92</v>
      </c>
      <c r="D35" s="6">
        <v>1854204</v>
      </c>
      <c r="F35" s="4" t="s">
        <v>169</v>
      </c>
      <c r="G35" s="4" t="s">
        <v>165</v>
      </c>
      <c r="H35" s="4">
        <v>11.4</v>
      </c>
      <c r="I35" s="7">
        <v>4840</v>
      </c>
      <c r="J35" s="54"/>
      <c r="K35" s="54"/>
      <c r="L35" s="54"/>
    </row>
    <row r="36" spans="1:12" x14ac:dyDescent="0.4">
      <c r="A36" s="49" t="s">
        <v>157</v>
      </c>
      <c r="B36" s="50"/>
      <c r="C36" s="51"/>
      <c r="D36" s="15">
        <f>COUNTIF(D27:D35,"&gt;=3000000")/COUNT(D27:D35)</f>
        <v>0.33333333333333331</v>
      </c>
      <c r="F36" s="4" t="s">
        <v>174</v>
      </c>
      <c r="G36" s="4" t="s">
        <v>161</v>
      </c>
      <c r="H36" s="4">
        <v>12.7</v>
      </c>
      <c r="I36" s="7">
        <v>4190</v>
      </c>
      <c r="J36" s="52" t="str">
        <f>INDEX(F27:I36,MATCH(DMAX(F26:I36,3,G26:G27),H27:H36,0),1)</f>
        <v>아반스</v>
      </c>
      <c r="K36" s="52"/>
      <c r="L36" s="52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I13" sqref="I13"/>
    </sheetView>
  </sheetViews>
  <sheetFormatPr defaultRowHeight="17.399999999999999" outlineLevelRow="3" x14ac:dyDescent="0.4"/>
  <cols>
    <col min="1" max="1" width="14.296875" bestFit="1" customWidth="1"/>
    <col min="2" max="2" width="11.09765625" bestFit="1" customWidth="1"/>
    <col min="7" max="7" width="10.59765625" bestFit="1" customWidth="1"/>
  </cols>
  <sheetData>
    <row r="1" spans="1:7" ht="21" x14ac:dyDescent="0.4">
      <c r="A1" s="48" t="s">
        <v>66</v>
      </c>
      <c r="B1" s="48"/>
      <c r="C1" s="48"/>
      <c r="D1" s="48"/>
      <c r="E1" s="48"/>
      <c r="F1" s="48"/>
      <c r="G1" s="48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79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6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26" t="s">
        <v>218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81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80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84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6" t="s">
        <v>223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6" t="s">
        <v>220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82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81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85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83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47" t="s">
        <v>222</v>
      </c>
      <c r="C19" s="27"/>
      <c r="D19" s="27"/>
      <c r="E19" s="27"/>
      <c r="F19" s="27">
        <f>SUBTOTAL(4,F15:F18)</f>
        <v>139</v>
      </c>
      <c r="G19" s="27"/>
    </row>
    <row r="20" spans="1:7" outlineLevel="1" x14ac:dyDescent="0.4">
      <c r="A20" s="2"/>
      <c r="B20" s="47" t="s">
        <v>219</v>
      </c>
      <c r="C20" s="27">
        <f>SUBTOTAL(1,C15:C18)</f>
        <v>836.25</v>
      </c>
      <c r="D20" s="27">
        <f>SUBTOTAL(1,D15:D18)</f>
        <v>1187.25</v>
      </c>
      <c r="E20" s="27"/>
      <c r="F20" s="27"/>
      <c r="G20" s="27"/>
    </row>
    <row r="21" spans="1:7" x14ac:dyDescent="0.4">
      <c r="A21" s="2"/>
      <c r="B21" s="47" t="s">
        <v>217</v>
      </c>
      <c r="C21" s="27"/>
      <c r="D21" s="27"/>
      <c r="E21" s="27"/>
      <c r="F21" s="27">
        <f>SUBTOTAL(4,F4:F18)</f>
        <v>196</v>
      </c>
      <c r="G21" s="27"/>
    </row>
    <row r="22" spans="1:7" x14ac:dyDescent="0.4">
      <c r="A22" s="2"/>
      <c r="B22" s="47" t="s">
        <v>216</v>
      </c>
      <c r="C22" s="27">
        <f>SUBTOTAL(1,C4:C18)</f>
        <v>600.81818181818187</v>
      </c>
      <c r="D22" s="27">
        <f>SUBTOTAL(1,D4:D18)</f>
        <v>874.72727272727275</v>
      </c>
      <c r="E22" s="27"/>
      <c r="F22" s="27"/>
      <c r="G22" s="27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A9F5-249A-45B9-BAEE-2D8FE1A78466}">
  <sheetPr>
    <outlinePr summaryBelow="0"/>
  </sheetPr>
  <dimension ref="B1:F13"/>
  <sheetViews>
    <sheetView showGridLines="0" workbookViewId="0">
      <selection activeCell="J14" sqref="J14"/>
    </sheetView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1" t="s">
        <v>231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233</v>
      </c>
      <c r="E3" s="39" t="s">
        <v>228</v>
      </c>
      <c r="F3" s="39" t="s">
        <v>230</v>
      </c>
    </row>
    <row r="4" spans="2:6" ht="62.4" hidden="1" outlineLevel="1" x14ac:dyDescent="0.4">
      <c r="B4" s="34"/>
      <c r="C4" s="34"/>
      <c r="E4" s="41" t="s">
        <v>229</v>
      </c>
      <c r="F4" s="41" t="s">
        <v>229</v>
      </c>
    </row>
    <row r="5" spans="2:6" x14ac:dyDescent="0.4">
      <c r="B5" s="35" t="s">
        <v>232</v>
      </c>
      <c r="C5" s="36"/>
      <c r="D5" s="33"/>
      <c r="E5" s="33"/>
      <c r="F5" s="33"/>
    </row>
    <row r="6" spans="2:6" outlineLevel="1" x14ac:dyDescent="0.4">
      <c r="B6" s="34"/>
      <c r="C6" s="34" t="s">
        <v>224</v>
      </c>
      <c r="D6" s="28">
        <v>0.15</v>
      </c>
      <c r="E6" s="40">
        <v>0.18</v>
      </c>
      <c r="F6" s="40">
        <v>0.12</v>
      </c>
    </row>
    <row r="7" spans="2:6" x14ac:dyDescent="0.4">
      <c r="B7" s="35" t="s">
        <v>234</v>
      </c>
      <c r="C7" s="36"/>
      <c r="D7" s="33"/>
      <c r="E7" s="33"/>
      <c r="F7" s="33"/>
    </row>
    <row r="8" spans="2:6" outlineLevel="1" x14ac:dyDescent="0.4">
      <c r="B8" s="34"/>
      <c r="C8" s="34" t="s">
        <v>225</v>
      </c>
      <c r="D8" s="25">
        <v>1622205</v>
      </c>
      <c r="E8" s="25">
        <v>1946646</v>
      </c>
      <c r="F8" s="25">
        <v>1297764</v>
      </c>
    </row>
    <row r="9" spans="2:6" outlineLevel="1" x14ac:dyDescent="0.4">
      <c r="B9" s="34"/>
      <c r="C9" s="34" t="s">
        <v>226</v>
      </c>
      <c r="D9" s="25">
        <v>1917855</v>
      </c>
      <c r="E9" s="25">
        <v>2301426</v>
      </c>
      <c r="F9" s="25">
        <v>1534284</v>
      </c>
    </row>
    <row r="10" spans="2:6" ht="18" outlineLevel="1" thickBot="1" x14ac:dyDescent="0.45">
      <c r="B10" s="37"/>
      <c r="C10" s="37" t="s">
        <v>227</v>
      </c>
      <c r="D10" s="29">
        <v>1951380</v>
      </c>
      <c r="E10" s="29">
        <v>2341656</v>
      </c>
      <c r="F10" s="29">
        <v>1561104</v>
      </c>
    </row>
    <row r="11" spans="2:6" x14ac:dyDescent="0.4">
      <c r="B11" t="s">
        <v>235</v>
      </c>
    </row>
    <row r="12" spans="2:6" x14ac:dyDescent="0.4">
      <c r="B12" t="s">
        <v>236</v>
      </c>
    </row>
    <row r="13" spans="2:6" x14ac:dyDescent="0.4">
      <c r="B13" t="s">
        <v>237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48" t="s">
        <v>87</v>
      </c>
      <c r="B1" s="48"/>
      <c r="C1" s="48"/>
      <c r="D1" s="48"/>
      <c r="E1" s="48"/>
    </row>
    <row r="3" spans="1:7" x14ac:dyDescent="0.4">
      <c r="A3" s="4" t="s">
        <v>86</v>
      </c>
      <c r="B3" s="4" t="s">
        <v>89</v>
      </c>
      <c r="C3" s="4" t="s">
        <v>88</v>
      </c>
      <c r="D3" s="4" t="s">
        <v>27</v>
      </c>
      <c r="E3" s="4" t="s">
        <v>45</v>
      </c>
      <c r="G3" s="4" t="s">
        <v>97</v>
      </c>
    </row>
    <row r="4" spans="1:7" x14ac:dyDescent="0.4">
      <c r="A4" s="9">
        <v>45293</v>
      </c>
      <c r="B4" s="9" t="s">
        <v>90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91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92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93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2" t="s">
        <v>94</v>
      </c>
      <c r="B8" s="52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90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91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92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93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2" t="s">
        <v>95</v>
      </c>
      <c r="B13" s="52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90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91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92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93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2" t="s">
        <v>96</v>
      </c>
      <c r="B18" s="52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HyunJae Seon" comment="만든 사람 HyunJae Seon 날짜 2024-08-12">
      <inputCells r="G4" val="0.18" numFmtId="9"/>
    </scenario>
    <scenario name="세율인하" locked="1" count="1" user="HyunJae Seon" comment="만든 사람 HyunJae Seon 날짜 2024-08-12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I12" sqref="I12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48" t="s">
        <v>40</v>
      </c>
      <c r="B1" s="48"/>
      <c r="C1" s="48"/>
      <c r="D1" s="48"/>
      <c r="E1" s="48"/>
      <c r="F1" s="48"/>
    </row>
    <row r="3" spans="1:6" x14ac:dyDescent="0.4">
      <c r="A3" s="42" t="s">
        <v>41</v>
      </c>
      <c r="B3" s="42" t="s">
        <v>42</v>
      </c>
      <c r="C3" s="42" t="s">
        <v>44</v>
      </c>
      <c r="D3" s="42" t="s">
        <v>43</v>
      </c>
      <c r="E3" s="42" t="s">
        <v>45</v>
      </c>
      <c r="F3" s="42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6" workbookViewId="0">
      <selection activeCell="K16" sqref="K16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48" t="s">
        <v>56</v>
      </c>
      <c r="B1" s="48"/>
      <c r="C1" s="48"/>
      <c r="D1" s="48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HyunJae Seon</cp:lastModifiedBy>
  <dcterms:created xsi:type="dcterms:W3CDTF">2024-04-04T05:45:49Z</dcterms:created>
  <dcterms:modified xsi:type="dcterms:W3CDTF">2024-08-12T15:44:02Z</dcterms:modified>
</cp:coreProperties>
</file>