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지혜\"/>
    </mc:Choice>
  </mc:AlternateContent>
  <xr:revisionPtr revIDLastSave="0" documentId="13_ncr:1_{0D782339-A6AD-4EB1-A5BD-9AC904F69839}" xr6:coauthVersionLast="47" xr6:coauthVersionMax="47" xr10:uidLastSave="{00000000-0000-0000-0000-000000000000}"/>
  <bookViews>
    <workbookView xWindow="-120" yWindow="-120" windowWidth="29040" windowHeight="15840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0" l="1"/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<sst xmlns="http://schemas.openxmlformats.org/spreadsheetml/2006/main" count="350" uniqueCount="227">
  <si>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</si>
  <si>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</si>
  <si>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</si>
  <si>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</si>
  <si>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</si>
  <si>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</si>
  <si>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</si>
  <si>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</si>
  <si>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</si>
  <si>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</si>
  <si>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</si>
  <si>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</si>
  <si>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</si>
  <si>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</si>
  <si>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</si>
  <si>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</si>
  <si>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</si>
  <si>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</si>
  <si>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</si>
  <si>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</si>
  <si>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</si>
  <si>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</si>
  <si>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</si>
  <si>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</si>
  <si>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</si>
  <si>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</si>
  <si>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</si>
  <si>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</si>
  <si>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</si>
  <si>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</si>
  <si>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</si>
  <si>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</si>
  <si>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</si>
  <si>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</si>
  <si>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</si>
  <si>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</si>
  <si>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</si>
  <si>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</si>
  <si>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</si>
  <si>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</si>
  <si>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</si>
  <si>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</si>
  <si>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</si>
  <si>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</si>
  <si>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</si>
  <si>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</si>
  <si>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</si>
  <si>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</si>
  <si>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</si>
  <si>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</si>
  <si>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</si>
  <si>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</si>
  <si>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</si>
  <si>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</si>
  <si>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</si>
  <si>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</si>
  <si>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</si>
  <si>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</si>
  <si>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</si>
  <si>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</si>
  <si>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</si>
  <si>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</si>
  <si>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</si>
  <si>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</si>
  <si>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</si>
  <si>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</si>
  <si>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</si>
  <si>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</si>
  <si>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</si>
  <si>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</si>
  <si>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</si>
  <si>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</si>
  <si>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</si>
  <si>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</si>
  <si>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</si>
  <si>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</si>
  <si>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</si>
  <si>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</si>
  <si>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</si>
  <si>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</si>
  <si>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</si>
  <si>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</si>
  <si>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</si>
  <si>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</si>
  <si>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</si>
  <si>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</si>
  <si>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</si>
  <si>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</si>
  <si>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</si>
  <si>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</si>
  <si>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</si>
  <si>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</si>
  <si>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</si>
  <si>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</si>
  <si>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</si>
  <si>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</si>
  <si>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</si>
  <si>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</si>
  <si>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</si>
  <si>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</si>
  <si>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</si>
  <si>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</si>
  <si>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</si>
  <si>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</si>
  <si>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</si>
  <si>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</si>
  <si>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</si>
  <si>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</si>
  <si>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</si>
  <si>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</si>
  <si>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</si>
  <si>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</si>
  <si>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</si>
  <si>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</si>
  <si>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</si>
  <si>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</si>
  <si>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</si>
  <si>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</si>
  <si>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</si>
  <si>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</si>
  <si>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</si>
  <si>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</si>
  <si>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</si>
  <si>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</si>
  <si>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</si>
  <si>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</si>
  <si>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</si>
  <si>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</si>
  <si>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</si>
  <si>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</si>
  <si>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</si>
  <si>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</si>
  <si>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</si>
  <si>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</si>
  <si>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</si>
  <si>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</si>
  <si>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</si>
  <si>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</si>
  <si>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</si>
  <si>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</si>
  <si>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</si>
  <si>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</si>
  <si>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</si>
  <si>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</si>
  <si>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</si>
  <si>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</si>
  <si>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</si>
  <si>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</si>
  <si>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</si>
  <si>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</si>
  <si>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</si>
  <si>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</si>
  <si>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</si>
  <si>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</si>
  <si>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</si>
  <si>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</si>
  <si>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</si>
  <si>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</si>
  <si>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</si>
  <si>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</si>
  <si>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</si>
  <si>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</si>
  <si>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</si>
  <si>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</si>
  <si>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</si>
  <si>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</si>
  <si>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</si>
  <si>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</si>
  <si>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</si>
  <si>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</si>
  <si>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</si>
  <si>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</si>
  <si>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</si>
  <si>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</si>
  <si>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</si>
  <si>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</si>
  <si>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</si>
  <si>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</si>
  <si>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</si>
  <si>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</si>
  <si>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</si>
  <si>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</si>
  <si>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</si>
  <si>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</si>
  <si>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</si>
  <si>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</si>
  <si>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</si>
  <si>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</si>
  <si>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</si>
  <si>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</si>
  <si>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</si>
  <si>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</si>
  <si>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</si>
  <si>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</si>
  <si>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</si>
  <si>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</si>
  <si>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</si>
  <si>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</si>
  <si>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</si>
  <si>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</si>
  <si>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</si>
  <si>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</si>
  <si>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</si>
  <si>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</si>
  <si>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</si>
  <si>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</si>
  <si>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</si>
  <si>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</si>
  <si>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</si>
  <si>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</si>
  <si>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</si>
  <si>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</si>
  <si>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</si>
  <si>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</si>
  <si>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</si>
  <si>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</si>
  <si>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</si>
  <si>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</si>
  <si>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2026-03-31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</si>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</sst>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  <xf numFmtId="42" fontId="0" fillId="0" borderId="1" xfId="1" applyNumberFormat="1" applyFon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797375"/>
        <c:axId val="285793215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285793215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5797375"/>
        <c:crosses val="max"/>
        <c:crossBetween val="between"/>
        <c:majorUnit val="0.1"/>
      </c:valAx>
      <c:catAx>
        <c:axId val="285797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579321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780F64D-4E86-4A55-A1F0-4410BF388E81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12.510342592592" createdVersion="7" refreshedVersion="7" minRefreshableVersion="3" recordCount="12" xr:uid="{05C86667-F4F0-4BDB-AA08-37248DAB39DB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6B3609-626F-4CE3-9253-701C5FABC16C}" name="피벗 테이블1" cacheId="4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H15" sqref="H15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7" t="s">
        <v>89</v>
      </c>
      <c r="B1" s="17"/>
      <c r="C1" s="17"/>
      <c r="D1" s="17"/>
      <c r="E1" s="17"/>
      <c r="F1" s="17"/>
    </row>
    <row r="2" spans="1:6" ht="17.25" thickTop="1" x14ac:dyDescent="0.3"/>
    <row r="3" spans="1:6" x14ac:dyDescent="0.3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3">
      <c r="A4" s="1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3">
      <c r="A5" s="1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3">
      <c r="A6" s="1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3">
      <c r="A7" s="1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3">
      <c r="A8" s="1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3">
      <c r="A9" s="1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3">
      <c r="A10" s="1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3">
      <c r="A11" s="1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3">
      <c r="A12" s="1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B5" sqref="B5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3" t="s">
        <v>90</v>
      </c>
      <c r="B1" s="13"/>
      <c r="C1" s="13"/>
      <c r="D1" s="13"/>
      <c r="E1" s="13"/>
      <c r="F1" s="13"/>
      <c r="G1" s="1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6" t="s">
        <v>96</v>
      </c>
      <c r="B22" s="6" t="s">
        <v>97</v>
      </c>
    </row>
    <row r="23" spans="1:7" x14ac:dyDescent="0.3">
      <c r="A23" t="s">
        <v>211</v>
      </c>
    </row>
    <row r="24" spans="1:7" x14ac:dyDescent="0.3">
      <c r="B24" t="s">
        <v>212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4" workbookViewId="0">
      <selection activeCell="F14" sqref="F14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3">
      <c r="A12" s="14" t="s">
        <v>15</v>
      </c>
      <c r="B12" s="15"/>
      <c r="C12" s="16"/>
      <c r="D12" s="41">
        <f>TRUNC(SUMIF(A3:A11,"유연탄",D3:D11)/SUM(D3:D11)*100)</f>
        <v>70</v>
      </c>
      <c r="E12" s="39"/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 t="str">
        <f>IF(SUM($H$16:H24)&gt;=250000,"위험",IF(SUM($H$16:H24)&gt;=150000,"주의",""))</f>
        <v>위험</v>
      </c>
    </row>
    <row r="25" spans="1:9" x14ac:dyDescent="0.3">
      <c r="A25" s="14" t="s">
        <v>57</v>
      </c>
      <c r="B25" s="15"/>
      <c r="C25" s="16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LEFT(C29,4)&amp;"-"&amp;HLOOKUP(MID(C29,5,1)*1,$B$39:$D$40,2,0)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LEFT(C30,4)&amp;"-"&amp;HLOOKUP(MID(C30,5,1)*1,$B$39:$D$40,2,0)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K24" sqref="K24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9.625" bestFit="1" customWidth="1"/>
  </cols>
  <sheetData>
    <row r="1" spans="1:6" ht="20.25" x14ac:dyDescent="0.3">
      <c r="A1" s="13" t="s">
        <v>102</v>
      </c>
      <c r="B1" s="13"/>
      <c r="C1" s="13"/>
      <c r="D1" s="13"/>
      <c r="E1" s="13"/>
      <c r="F1" s="13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21" t="s">
        <v>103</v>
      </c>
      <c r="B19" t="s">
        <v>213</v>
      </c>
    </row>
    <row r="21" spans="1:5" x14ac:dyDescent="0.3">
      <c r="A21" s="21" t="s">
        <v>215</v>
      </c>
      <c r="B21" s="21" t="s">
        <v>104</v>
      </c>
    </row>
    <row r="22" spans="1:5" x14ac:dyDescent="0.3">
      <c r="A22" s="21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113</v>
      </c>
      <c r="B23" s="22">
        <v>148000</v>
      </c>
      <c r="C23" s="22" t="s">
        <v>216</v>
      </c>
      <c r="D23" s="22">
        <v>925000</v>
      </c>
      <c r="E23" s="22" t="s">
        <v>216</v>
      </c>
    </row>
    <row r="24" spans="1:5" x14ac:dyDescent="0.3">
      <c r="A24" t="s">
        <v>110</v>
      </c>
      <c r="B24" s="22">
        <v>2900000</v>
      </c>
      <c r="C24" s="22">
        <v>870000</v>
      </c>
      <c r="D24" s="22">
        <v>2030000</v>
      </c>
      <c r="E24" s="22">
        <v>507500</v>
      </c>
    </row>
    <row r="25" spans="1:5" x14ac:dyDescent="0.3">
      <c r="A25" t="s">
        <v>111</v>
      </c>
      <c r="B25" s="22" t="s">
        <v>216</v>
      </c>
      <c r="C25" s="22">
        <v>996000</v>
      </c>
      <c r="D25" s="22" t="s">
        <v>216</v>
      </c>
      <c r="E25" s="22">
        <v>1826000</v>
      </c>
    </row>
    <row r="26" spans="1:5" x14ac:dyDescent="0.3">
      <c r="A26" t="s">
        <v>115</v>
      </c>
      <c r="B26" s="22" t="s">
        <v>216</v>
      </c>
      <c r="C26" s="22">
        <v>1980300</v>
      </c>
      <c r="D26" s="22" t="s">
        <v>216</v>
      </c>
      <c r="E26" s="22">
        <v>2927400</v>
      </c>
    </row>
    <row r="27" spans="1:5" x14ac:dyDescent="0.3">
      <c r="A27" t="s">
        <v>214</v>
      </c>
      <c r="B27" s="22">
        <v>1524000</v>
      </c>
      <c r="C27" s="22">
        <v>1456650</v>
      </c>
      <c r="D27" s="22">
        <v>1477500</v>
      </c>
      <c r="E27" s="22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DEC6-9FBD-4D4E-8A8E-35DD01B2DBC4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220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222</v>
      </c>
      <c r="E3" s="35" t="s">
        <v>217</v>
      </c>
      <c r="F3" s="35" t="s">
        <v>219</v>
      </c>
    </row>
    <row r="4" spans="2:6" ht="27" hidden="1" outlineLevel="1" x14ac:dyDescent="0.3">
      <c r="B4" s="30"/>
      <c r="C4" s="30"/>
      <c r="D4" s="23"/>
      <c r="E4" s="37" t="s">
        <v>218</v>
      </c>
      <c r="F4" s="37" t="s">
        <v>218</v>
      </c>
    </row>
    <row r="5" spans="2:6" x14ac:dyDescent="0.3">
      <c r="B5" s="31" t="s">
        <v>221</v>
      </c>
      <c r="C5" s="32"/>
      <c r="D5" s="29"/>
      <c r="E5" s="29"/>
      <c r="F5" s="29"/>
    </row>
    <row r="6" spans="2:6" outlineLevel="1" x14ac:dyDescent="0.3">
      <c r="B6" s="30"/>
      <c r="C6" s="30" t="s">
        <v>95</v>
      </c>
      <c r="D6" s="24">
        <v>200000</v>
      </c>
      <c r="E6" s="36">
        <v>250000</v>
      </c>
      <c r="F6" s="36">
        <v>150000</v>
      </c>
    </row>
    <row r="7" spans="2:6" x14ac:dyDescent="0.3">
      <c r="B7" s="31" t="s">
        <v>223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127</v>
      </c>
      <c r="D8" s="25">
        <v>133280000</v>
      </c>
      <c r="E8" s="25">
        <v>191380000</v>
      </c>
      <c r="F8" s="25">
        <v>75180000</v>
      </c>
    </row>
    <row r="9" spans="2:6" x14ac:dyDescent="0.3">
      <c r="B9" t="s">
        <v>224</v>
      </c>
    </row>
    <row r="10" spans="2:6" x14ac:dyDescent="0.3">
      <c r="B10" t="s">
        <v>225</v>
      </c>
    </row>
    <row r="11" spans="2:6" x14ac:dyDescent="0.3">
      <c r="B11" t="s">
        <v>226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3" t="s">
        <v>120</v>
      </c>
      <c r="B1" s="13"/>
      <c r="C1" s="13"/>
      <c r="D1" s="13"/>
      <c r="E1" s="13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user" comment="만든 사람 user 날짜 2026-03-31">
      <inputCells r="B4" val="250000" numFmtId="41"/>
    </scenario>
    <scenario name="판매가인하" locked="1" count="1" user="user" comment="만든 사람 user 날짜 2026-03-31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H16" sqref="H16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3" t="s">
        <v>128</v>
      </c>
      <c r="B1" s="13"/>
      <c r="C1" s="13"/>
      <c r="D1" s="13"/>
      <c r="E1" s="13"/>
      <c r="F1" s="13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3">
      <c r="A5" s="9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8">
        <v>75471698</v>
      </c>
      <c r="D6" s="40">
        <v>16980000</v>
      </c>
      <c r="E6" s="38">
        <v>439560</v>
      </c>
      <c r="F6" s="38">
        <f t="shared" si="0"/>
        <v>58052138</v>
      </c>
    </row>
    <row r="7" spans="1:6" x14ac:dyDescent="0.3">
      <c r="A7" s="9">
        <v>43226</v>
      </c>
      <c r="B7" s="6" t="s">
        <v>137</v>
      </c>
      <c r="C7" s="38">
        <v>54794521</v>
      </c>
      <c r="D7" s="40">
        <v>22070000</v>
      </c>
      <c r="E7" s="38">
        <v>384615</v>
      </c>
      <c r="F7" s="38">
        <f t="shared" si="0"/>
        <v>32339906</v>
      </c>
    </row>
    <row r="8" spans="1:6" x14ac:dyDescent="0.3">
      <c r="A8" s="9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3">
      <c r="A9" s="9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3">
      <c r="A10" s="9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3">
      <c r="A11" s="9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3">
      <c r="A12" s="9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3">
      <c r="A13" s="9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O17" sqref="O17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144</v>
      </c>
      <c r="B1" s="13"/>
      <c r="C1" s="13"/>
      <c r="D1" s="13"/>
      <c r="E1" s="13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hhmas98@hanmail.net</cp:lastModifiedBy>
  <dcterms:created xsi:type="dcterms:W3CDTF">2023-04-27T08:01:32Z</dcterms:created>
  <dcterms:modified xsi:type="dcterms:W3CDTF">2026-03-31T04:01:50Z</dcterms:modified>
</cp:coreProperties>
</file>