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컴활2급실기_총정리\모의\"/>
    </mc:Choice>
  </mc:AlternateContent>
  <xr:revisionPtr revIDLastSave="0" documentId="13_ncr:1_{D8E165D6-7150-4701-B4AD-C0C97B68B2DC}" xr6:coauthVersionLast="47" xr6:coauthVersionMax="47" xr10:uidLastSave="{00000000-0000-0000-0000-000000000000}"/>
  <bookViews>
    <workbookView xWindow="336" yWindow="0" windowWidth="22704" windowHeight="12960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0" l="1"/>
  <c r="I17" i="10"/>
  <c r="I18" i="10"/>
  <c r="I19" i="10"/>
  <c r="I20" i="10"/>
  <c r="I21" i="10"/>
  <c r="I22" i="10"/>
  <c r="I23" i="10"/>
  <c r="I24" i="10"/>
  <c r="I25" i="10"/>
  <c r="I4" i="10"/>
  <c r="I5" i="10"/>
  <c r="I6" i="10"/>
  <c r="I7" i="10"/>
  <c r="I8" i="10"/>
  <c r="I9" i="10"/>
  <c r="I10" i="10"/>
  <c r="I11" i="10"/>
  <c r="I12" i="10"/>
  <c r="I3" i="10"/>
  <c r="D30" i="10"/>
  <c r="D31" i="10"/>
  <c r="D32" i="10"/>
  <c r="D33" i="10"/>
  <c r="D34" i="10"/>
  <c r="D35" i="10"/>
  <c r="D36" i="10"/>
  <c r="D29" i="10"/>
  <c r="D25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<sst xmlns="http://schemas.openxmlformats.org/spreadsheetml/2006/main" count="348" uniqueCount="227">
  <si>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</si>
  <si>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</si>
  <si>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</si>
  <si>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</si>
  <si>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</si>
  <si>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</si>
  <si>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</si>
  <si>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</si>
  <si>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</si>
  <si>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</si>
  <si>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</si>
  <si>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</si>
  <si>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</si>
  <si>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</si>
  <si>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</si>
  <si>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</si>
  <si>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</si>
  <si>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</si>
  <si>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</si>
  <si>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</si>
  <si>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</si>
  <si>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</si>
  <si>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</si>
  <si>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</si>
  <si>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</si>
  <si>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</si>
  <si>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</si>
  <si>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</si>
  <si>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</si>
  <si>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</si>
  <si>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</si>
  <si>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</si>
  <si>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</si>
  <si>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</si>
  <si>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</si>
  <si>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</si>
  <si>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</si>
  <si>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</si>
  <si>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</si>
  <si>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</si>
  <si>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</si>
  <si>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</si>
  <si>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</si>
  <si>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</si>
  <si>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</si>
  <si>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</si>
  <si>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</si>
  <si>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</si>
  <si>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</si>
  <si>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</si>
  <si>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</si>
  <si>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</si>
  <si>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</si>
  <si>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</si>
  <si>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</si>
  <si>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</si>
  <si>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</si>
  <si>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</si>
  <si>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</si>
  <si>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</si>
  <si>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</si>
  <si>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</si>
  <si>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</si>
  <si>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</si>
  <si>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</si>
  <si>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</si>
  <si>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</si>
  <si>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</si>
  <si>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</si>
  <si>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</si>
  <si>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</si>
  <si>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</si>
  <si>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</si>
  <si>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</si>
  <si>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</si>
  <si>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</si>
  <si>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</si>
  <si>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</si>
  <si>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</si>
  <si>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</si>
  <si>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</si>
  <si>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</si>
  <si>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</si>
  <si>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</si>
  <si>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</si>
  <si>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</si>
  <si>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</si>
  <si>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</si>
  <si>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</si>
  <si>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</si>
  <si>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</si>
  <si>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</si>
  <si>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</si>
  <si>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</si>
  <si>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</si>
  <si>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</si>
  <si>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</si>
  <si>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</si>
  <si>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</si>
  <si>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</si>
  <si>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</si>
  <si>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</si>
  <si>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</si>
  <si>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</si>
  <si>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</si>
  <si>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</si>
  <si>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</si>
  <si>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</si>
  <si>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</si>
  <si>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</si>
  <si>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</si>
  <si>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</si>
  <si>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</si>
  <si>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</si>
  <si>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</si>
  <si>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</si>
  <si>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</si>
  <si>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</si>
  <si>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</si>
  <si>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</si>
  <si>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</si>
  <si>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</si>
  <si>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</si>
  <si>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</si>
  <si>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</si>
  <si>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</si>
  <si>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</si>
  <si>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</si>
  <si>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</si>
  <si>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</si>
  <si>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</si>
  <si>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</si>
  <si>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</si>
  <si>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</si>
  <si>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</si>
  <si>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</si>
  <si>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</si>
  <si>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</si>
  <si>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</si>
  <si>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</si>
  <si>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</si>
  <si>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</si>
  <si>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</si>
  <si>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</si>
  <si>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</si>
  <si>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</si>
  <si>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</si>
  <si>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</si>
  <si>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</si>
  <si>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</si>
  <si>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</si>
  <si>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</si>
  <si>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</si>
  <si>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</si>
  <si>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</si>
  <si>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</si>
  <si>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</si>
  <si>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</si>
  <si>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</si>
  <si>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</si>
  <si>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</si>
  <si>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</si>
  <si>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</si>
  <si>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</si>
  <si>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</si>
  <si>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</si>
  <si>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</si>
  <si>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</si>
  <si>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</si>
  <si>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</si>
  <si>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</si>
  <si>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</si>
  <si>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</si>
  <si>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</si>
  <si>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</si>
  <si>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</si>
  <si>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</si>
  <si>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</si>
  <si>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</si>
  <si>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</si>
  <si>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</si>
  <si>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</si>
  <si>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</si>
  <si>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</si>
  <si>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</si>
  <si>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</si>
  <si>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</si>
  <si>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</si>
  <si>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</si>
  <si>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</si>
  <si>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word-364</t>
    <phoneticPr fontId="1" type="noConversion"/>
  </si>
  <si>
    <t>com1-174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</si>
  <si>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</si>
  <si>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</si>
  <si>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</si>
  <si>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</si>
  <si>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</si>
  <si>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</si>
  <si>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</si>
  <si>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</si>
  <si>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</si>
  <si>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위드</t>
    <phoneticPr fontId="1" type="noConversion"/>
  </si>
  <si>
    <t>컴활1급</t>
    <phoneticPr fontId="1" type="noConversion"/>
  </si>
  <si>
    <t>워드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</si>
  <si>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</si>
  <si>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</si>
  <si>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</si>
  <si>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</si>
  <si>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</si>
  <si>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</si>
  <si>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</si>
  <si>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</si>
  <si>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</si>
  <si>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</si>
  <si>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</si>
  <si>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</si>
  <si>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*</t>
  </si>
  <si>
    <t>평균 : 납품총액</t>
  </si>
  <si>
    <t>판매가인상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</si>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</sst>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42" fontId="0" fillId="0" borderId="1" xfId="2" applyFont="1" applyBorder="1">
      <alignment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748623"/>
        <c:axId val="407758703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407758703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7748623"/>
        <c:crosses val="max"/>
        <c:crossBetween val="between"/>
        <c:majorUnit val="0.1"/>
      </c:valAx>
      <c:catAx>
        <c:axId val="407748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7758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7D62EEE-1D1F-5330-194E-5B0ECE05D8AF}"/>
            </a:ext>
          </a:extLst>
        </xdr:cNvPr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9.821179513892" createdVersion="8" refreshedVersion="8" minRefreshableVersion="3" recordCount="12" xr:uid="{CBB1F7B5-1BE4-43CA-944F-1F07151EB8B6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DB63A-9641-4705-83B6-40E6EFA5F8B5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4">
      <c r="A4" s="1" t="s">
        <v>189</v>
      </c>
      <c r="B4" s="1" t="s">
        <v>195</v>
      </c>
      <c r="C4" s="1" t="s">
        <v>201</v>
      </c>
      <c r="D4" s="1" t="s">
        <v>205</v>
      </c>
      <c r="E4" s="1">
        <v>24</v>
      </c>
      <c r="F4" s="2">
        <v>120000</v>
      </c>
    </row>
    <row r="5" spans="1:6" x14ac:dyDescent="0.4">
      <c r="A5" s="1" t="s">
        <v>191</v>
      </c>
      <c r="B5" s="1" t="s">
        <v>196</v>
      </c>
      <c r="C5" s="1" t="s">
        <v>202</v>
      </c>
      <c r="D5" s="1" t="s">
        <v>206</v>
      </c>
      <c r="E5" s="1">
        <v>45</v>
      </c>
      <c r="F5" s="2">
        <v>270000</v>
      </c>
    </row>
    <row r="6" spans="1:6" x14ac:dyDescent="0.4">
      <c r="A6" s="1" t="s">
        <v>190</v>
      </c>
      <c r="B6" s="1" t="s">
        <v>197</v>
      </c>
      <c r="C6" s="1" t="s">
        <v>203</v>
      </c>
      <c r="D6" s="1" t="s">
        <v>207</v>
      </c>
      <c r="E6" s="1">
        <v>30</v>
      </c>
      <c r="F6" s="2">
        <v>140000</v>
      </c>
    </row>
    <row r="7" spans="1:6" x14ac:dyDescent="0.4">
      <c r="A7" s="1" t="s">
        <v>192</v>
      </c>
      <c r="B7" s="1" t="s">
        <v>198</v>
      </c>
      <c r="C7" s="1" t="s">
        <v>204</v>
      </c>
      <c r="D7" s="1" t="s">
        <v>208</v>
      </c>
      <c r="E7" s="1">
        <v>30</v>
      </c>
      <c r="F7" s="2">
        <v>140000</v>
      </c>
    </row>
    <row r="8" spans="1:6" x14ac:dyDescent="0.4">
      <c r="A8" s="1" t="s">
        <v>193</v>
      </c>
      <c r="B8" s="1" t="s">
        <v>199</v>
      </c>
      <c r="C8" s="1" t="s">
        <v>202</v>
      </c>
      <c r="D8" s="1" t="s">
        <v>209</v>
      </c>
      <c r="E8" s="1">
        <v>50</v>
      </c>
      <c r="F8" s="2">
        <v>300000</v>
      </c>
    </row>
    <row r="9" spans="1:6" x14ac:dyDescent="0.4">
      <c r="A9" s="1" t="s">
        <v>194</v>
      </c>
      <c r="B9" s="1" t="s">
        <v>200</v>
      </c>
      <c r="C9" s="1" t="s">
        <v>204</v>
      </c>
      <c r="D9" s="1" t="s">
        <v>210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I6" sqref="I6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3" t="s">
        <v>89</v>
      </c>
      <c r="B1" s="33"/>
      <c r="C1" s="33"/>
      <c r="D1" s="33"/>
      <c r="E1" s="33"/>
      <c r="F1" s="33"/>
    </row>
    <row r="2" spans="1:6" ht="18" thickTop="1" x14ac:dyDescent="0.4"/>
    <row r="3" spans="1:6" x14ac:dyDescent="0.4">
      <c r="A3" s="13" t="s">
        <v>71</v>
      </c>
      <c r="B3" s="13" t="s">
        <v>72</v>
      </c>
      <c r="C3" s="13" t="s">
        <v>211</v>
      </c>
      <c r="D3" s="13" t="s">
        <v>73</v>
      </c>
      <c r="E3" s="13" t="s">
        <v>74</v>
      </c>
      <c r="F3" s="13" t="s">
        <v>75</v>
      </c>
    </row>
    <row r="4" spans="1:6" x14ac:dyDescent="0.4">
      <c r="A4" s="14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15">
        <v>6200</v>
      </c>
    </row>
    <row r="5" spans="1:6" x14ac:dyDescent="0.4">
      <c r="A5" s="14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15">
        <v>5800</v>
      </c>
    </row>
    <row r="6" spans="1:6" x14ac:dyDescent="0.4">
      <c r="A6" s="14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15">
        <v>11500</v>
      </c>
    </row>
    <row r="7" spans="1:6" x14ac:dyDescent="0.4">
      <c r="A7" s="14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15">
        <v>9570</v>
      </c>
    </row>
    <row r="8" spans="1:6" x14ac:dyDescent="0.4">
      <c r="A8" s="14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15">
        <v>12500</v>
      </c>
    </row>
    <row r="9" spans="1:6" x14ac:dyDescent="0.4">
      <c r="A9" s="14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15">
        <v>6000</v>
      </c>
    </row>
    <row r="10" spans="1:6" x14ac:dyDescent="0.4">
      <c r="A10" s="14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15">
        <v>10670</v>
      </c>
    </row>
    <row r="11" spans="1:6" x14ac:dyDescent="0.4">
      <c r="A11" s="14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15">
        <v>6720</v>
      </c>
    </row>
    <row r="12" spans="1:6" x14ac:dyDescent="0.4">
      <c r="A12" s="14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15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3" workbookViewId="0">
      <selection activeCell="E24" sqref="E24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4" t="s">
        <v>90</v>
      </c>
      <c r="B1" s="34"/>
      <c r="C1" s="34"/>
      <c r="D1" s="34"/>
      <c r="E1" s="34"/>
      <c r="F1" s="34"/>
      <c r="G1" s="34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4">
      <c r="A22" s="6" t="s">
        <v>96</v>
      </c>
      <c r="B22" s="6" t="s">
        <v>97</v>
      </c>
    </row>
    <row r="23" spans="1:7" x14ac:dyDescent="0.4">
      <c r="A23" s="1" t="s">
        <v>212</v>
      </c>
    </row>
    <row r="24" spans="1:7" x14ac:dyDescent="0.4">
      <c r="B24" t="s">
        <v>213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J40"/>
  <sheetViews>
    <sheetView topLeftCell="A4" workbookViewId="0">
      <selection activeCell="J24" sqref="J24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8" max="9" width="8.69921875" customWidth="1"/>
    <col min="10" max="10" width="9.19921875" bestFit="1" customWidth="1"/>
  </cols>
  <sheetData>
    <row r="1" spans="1:10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10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10" x14ac:dyDescent="0.4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 t="str">
        <f>IF(OR(MONTH(G3)=8,MONTH(G3)=7),"여름휴가","")</f>
        <v/>
      </c>
    </row>
    <row r="4" spans="1:10" x14ac:dyDescent="0.4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 t="str">
        <f t="shared" ref="I4:I12" si="0">IF(OR(MONTH(G4)=8,MONTH(G4)=7),"여름휴가","")</f>
        <v/>
      </c>
    </row>
    <row r="5" spans="1:10" x14ac:dyDescent="0.4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 t="str">
        <f t="shared" si="0"/>
        <v/>
      </c>
    </row>
    <row r="6" spans="1:10" x14ac:dyDescent="0.4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 t="str">
        <f t="shared" si="0"/>
        <v>여름휴가</v>
      </c>
    </row>
    <row r="7" spans="1:10" x14ac:dyDescent="0.4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 t="str">
        <f t="shared" si="0"/>
        <v>여름휴가</v>
      </c>
    </row>
    <row r="8" spans="1:10" x14ac:dyDescent="0.4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 t="str">
        <f t="shared" si="0"/>
        <v>여름휴가</v>
      </c>
    </row>
    <row r="9" spans="1:10" x14ac:dyDescent="0.4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 t="str">
        <f t="shared" si="0"/>
        <v>여름휴가</v>
      </c>
    </row>
    <row r="10" spans="1:10" x14ac:dyDescent="0.4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 t="str">
        <f t="shared" si="0"/>
        <v/>
      </c>
    </row>
    <row r="11" spans="1:10" x14ac:dyDescent="0.4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 t="str">
        <f t="shared" si="0"/>
        <v/>
      </c>
    </row>
    <row r="12" spans="1:10" x14ac:dyDescent="0.4">
      <c r="A12" s="35" t="s">
        <v>15</v>
      </c>
      <c r="B12" s="36"/>
      <c r="C12" s="37"/>
      <c r="D12" s="6">
        <f>TRUNC(SUMIF(A3:A11,A5,D3:D11)/SUM(D3:D11)*100,)</f>
        <v>70</v>
      </c>
      <c r="F12" s="6" t="s">
        <v>165</v>
      </c>
      <c r="G12" s="9">
        <v>45919</v>
      </c>
      <c r="H12" s="6">
        <v>7</v>
      </c>
      <c r="I12" s="6" t="str">
        <f t="shared" si="0"/>
        <v/>
      </c>
    </row>
    <row r="14" spans="1:10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10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10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6" t="str">
        <f t="shared" ref="I16:I24" si="1">IF(SUM($H7:$H16)&gt;=250000,"위험",IF(SUM($H7:$H16)&gt;=150000,"주의",""))</f>
        <v/>
      </c>
      <c r="J16" s="17"/>
    </row>
    <row r="17" spans="1:10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6" t="str">
        <f t="shared" si="1"/>
        <v/>
      </c>
      <c r="J17" s="17"/>
    </row>
    <row r="18" spans="1:10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6" t="str">
        <f t="shared" si="1"/>
        <v/>
      </c>
      <c r="J18" s="17"/>
    </row>
    <row r="19" spans="1:10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6" t="str">
        <f t="shared" si="1"/>
        <v/>
      </c>
      <c r="J19" s="17"/>
    </row>
    <row r="20" spans="1:10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6" t="str">
        <f t="shared" si="1"/>
        <v>주의</v>
      </c>
      <c r="J20" s="17"/>
    </row>
    <row r="21" spans="1:10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6" t="str">
        <f t="shared" si="1"/>
        <v>주의</v>
      </c>
      <c r="J21" s="17"/>
    </row>
    <row r="22" spans="1:10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6" t="str">
        <f t="shared" si="1"/>
        <v>주의</v>
      </c>
      <c r="J22" s="17"/>
    </row>
    <row r="23" spans="1:10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6" t="str">
        <f t="shared" si="1"/>
        <v>주의</v>
      </c>
      <c r="J23" s="17"/>
    </row>
    <row r="24" spans="1:10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6" t="str">
        <f t="shared" si="1"/>
        <v>위험</v>
      </c>
      <c r="J24" s="17"/>
    </row>
    <row r="25" spans="1:10" x14ac:dyDescent="0.4">
      <c r="A25" s="35" t="s">
        <v>57</v>
      </c>
      <c r="B25" s="36"/>
      <c r="C25" s="37"/>
      <c r="D25" s="6">
        <f>ROUNDUP(AVERAGEIFS(D16:D24,B16:B24,B17,C16:C24,C17),1)</f>
        <v>72.399999999999991</v>
      </c>
      <c r="F25" s="6" t="s">
        <v>58</v>
      </c>
      <c r="G25" s="6" t="s">
        <v>59</v>
      </c>
      <c r="H25" s="7">
        <v>50000</v>
      </c>
      <c r="I25" s="6" t="str">
        <f>IF(SUM($H16:$H25)&gt;=250000,"위험",IF(SUM($H16:$H25)&gt;=150000,"주의",""))</f>
        <v>위험</v>
      </c>
      <c r="J25" s="17"/>
    </row>
    <row r="27" spans="1:10" x14ac:dyDescent="0.4">
      <c r="A27" s="4" t="s">
        <v>60</v>
      </c>
      <c r="B27" s="5" t="s">
        <v>171</v>
      </c>
    </row>
    <row r="28" spans="1:10" x14ac:dyDescent="0.4">
      <c r="A28" s="6" t="s">
        <v>172</v>
      </c>
      <c r="B28" s="6" t="s">
        <v>173</v>
      </c>
      <c r="C28" s="6" t="s">
        <v>174</v>
      </c>
      <c r="D28" s="8" t="s">
        <v>175</v>
      </c>
    </row>
    <row r="29" spans="1:10" x14ac:dyDescent="0.4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10" x14ac:dyDescent="0.4">
      <c r="A30" s="6" t="s">
        <v>63</v>
      </c>
      <c r="B30" s="6" t="s">
        <v>177</v>
      </c>
      <c r="C30" s="6">
        <v>53651015</v>
      </c>
      <c r="D30" s="6" t="str">
        <f t="shared" ref="D30:D36" si="2">LEFT(C30,4)&amp;"-"&amp;HLOOKUP(MID(C30,5,1)*1,$B$39:$D$40,2,FALSE)</f>
        <v>5365-P</v>
      </c>
    </row>
    <row r="31" spans="1:10" x14ac:dyDescent="0.4">
      <c r="A31" s="6" t="s">
        <v>64</v>
      </c>
      <c r="B31" s="6" t="s">
        <v>176</v>
      </c>
      <c r="C31" s="6">
        <v>49813438</v>
      </c>
      <c r="D31" s="6" t="str">
        <f t="shared" si="2"/>
        <v>4981-V</v>
      </c>
    </row>
    <row r="32" spans="1:10" x14ac:dyDescent="0.4">
      <c r="A32" s="6" t="s">
        <v>66</v>
      </c>
      <c r="B32" s="6" t="s">
        <v>177</v>
      </c>
      <c r="C32" s="6">
        <v>63912501</v>
      </c>
      <c r="D32" s="6" t="str">
        <f t="shared" si="2"/>
        <v>6391-G</v>
      </c>
    </row>
    <row r="33" spans="1:4" x14ac:dyDescent="0.4">
      <c r="A33" s="6" t="s">
        <v>67</v>
      </c>
      <c r="B33" s="6" t="s">
        <v>177</v>
      </c>
      <c r="C33" s="6">
        <v>79343900</v>
      </c>
      <c r="D33" s="6" t="str">
        <f t="shared" si="2"/>
        <v>7934-V</v>
      </c>
    </row>
    <row r="34" spans="1:4" x14ac:dyDescent="0.4">
      <c r="A34" s="6" t="s">
        <v>68</v>
      </c>
      <c r="B34" s="6" t="s">
        <v>176</v>
      </c>
      <c r="C34" s="6">
        <v>69301257</v>
      </c>
      <c r="D34" s="6" t="str">
        <f t="shared" si="2"/>
        <v>6930-P</v>
      </c>
    </row>
    <row r="35" spans="1:4" x14ac:dyDescent="0.4">
      <c r="A35" s="6" t="s">
        <v>69</v>
      </c>
      <c r="B35" s="6" t="s">
        <v>176</v>
      </c>
      <c r="C35" s="6">
        <v>83151824</v>
      </c>
      <c r="D35" s="6" t="str">
        <f t="shared" si="2"/>
        <v>8315-P</v>
      </c>
    </row>
    <row r="36" spans="1:4" x14ac:dyDescent="0.4">
      <c r="A36" s="6" t="s">
        <v>70</v>
      </c>
      <c r="B36" s="6" t="s">
        <v>176</v>
      </c>
      <c r="C36" s="6">
        <v>28673709</v>
      </c>
      <c r="D36" s="6" t="str">
        <f t="shared" si="2"/>
        <v>2867-V</v>
      </c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abSelected="1" topLeftCell="A10" workbookViewId="0">
      <selection activeCell="G24" sqref="G24"/>
    </sheetView>
  </sheetViews>
  <sheetFormatPr defaultRowHeight="17.399999999999999" x14ac:dyDescent="0.4"/>
  <cols>
    <col min="1" max="1" width="14.19921875" bestFit="1" customWidth="1"/>
    <col min="2" max="2" width="10.3984375" bestFit="1" customWidth="1"/>
    <col min="3" max="3" width="12.3984375" bestFit="1" customWidth="1"/>
    <col min="4" max="5" width="10" bestFit="1" customWidth="1"/>
    <col min="6" max="6" width="12" bestFit="1" customWidth="1"/>
  </cols>
  <sheetData>
    <row r="1" spans="1:6" ht="21" x14ac:dyDescent="0.4">
      <c r="A1" s="34" t="s">
        <v>102</v>
      </c>
      <c r="B1" s="34"/>
      <c r="C1" s="34"/>
      <c r="D1" s="34"/>
      <c r="E1" s="34"/>
      <c r="F1" s="34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4">
      <c r="A19" s="16" t="s">
        <v>103</v>
      </c>
      <c r="B19" t="s">
        <v>214</v>
      </c>
    </row>
    <row r="21" spans="1:5" x14ac:dyDescent="0.4">
      <c r="A21" s="16" t="s">
        <v>217</v>
      </c>
      <c r="B21" s="16" t="s">
        <v>104</v>
      </c>
    </row>
    <row r="22" spans="1:5" x14ac:dyDescent="0.4">
      <c r="A22" s="16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113</v>
      </c>
      <c r="B23" s="18">
        <v>148000</v>
      </c>
      <c r="C23" s="18" t="s">
        <v>216</v>
      </c>
      <c r="D23" s="18">
        <v>925000</v>
      </c>
      <c r="E23" s="18" t="s">
        <v>216</v>
      </c>
    </row>
    <row r="24" spans="1:5" x14ac:dyDescent="0.4">
      <c r="A24" t="s">
        <v>110</v>
      </c>
      <c r="B24" s="18">
        <v>2900000</v>
      </c>
      <c r="C24" s="18">
        <v>870000</v>
      </c>
      <c r="D24" s="18">
        <v>2030000</v>
      </c>
      <c r="E24" s="18">
        <v>507500</v>
      </c>
    </row>
    <row r="25" spans="1:5" x14ac:dyDescent="0.4">
      <c r="A25" t="s">
        <v>111</v>
      </c>
      <c r="B25" s="18" t="s">
        <v>216</v>
      </c>
      <c r="C25" s="18">
        <v>996000</v>
      </c>
      <c r="D25" s="18" t="s">
        <v>216</v>
      </c>
      <c r="E25" s="18">
        <v>1826000</v>
      </c>
    </row>
    <row r="26" spans="1:5" x14ac:dyDescent="0.4">
      <c r="A26" t="s">
        <v>115</v>
      </c>
      <c r="B26" s="18" t="s">
        <v>216</v>
      </c>
      <c r="C26" s="18">
        <v>1980300</v>
      </c>
      <c r="D26" s="18" t="s">
        <v>216</v>
      </c>
      <c r="E26" s="18">
        <v>2927400</v>
      </c>
    </row>
    <row r="27" spans="1:5" x14ac:dyDescent="0.4">
      <c r="A27" t="s">
        <v>215</v>
      </c>
      <c r="B27" s="18">
        <v>1524000</v>
      </c>
      <c r="C27" s="18">
        <v>1456650</v>
      </c>
      <c r="D27" s="18">
        <v>1477500</v>
      </c>
      <c r="E27" s="18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6F37-7FDF-4080-AD04-997EBC661556}">
  <sheetPr>
    <outlinePr summaryBelow="0"/>
  </sheetPr>
  <dimension ref="B1:F11"/>
  <sheetViews>
    <sheetView showGridLines="0" workbookViewId="0">
      <selection activeCell="J19" sqref="J19"/>
    </sheetView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1" t="s">
        <v>220</v>
      </c>
      <c r="C2" s="22"/>
      <c r="D2" s="28"/>
      <c r="E2" s="28"/>
      <c r="F2" s="28"/>
    </row>
    <row r="3" spans="2:6" collapsed="1" x14ac:dyDescent="0.4">
      <c r="B3" s="20"/>
      <c r="C3" s="20"/>
      <c r="D3" s="29" t="s">
        <v>222</v>
      </c>
      <c r="E3" s="29" t="s">
        <v>218</v>
      </c>
      <c r="F3" s="29" t="s">
        <v>219</v>
      </c>
    </row>
    <row r="4" spans="2:6" hidden="1" outlineLevel="1" x14ac:dyDescent="0.4">
      <c r="B4" s="24"/>
      <c r="C4" s="24"/>
      <c r="E4" s="31"/>
      <c r="F4" s="31"/>
    </row>
    <row r="5" spans="2:6" x14ac:dyDescent="0.4">
      <c r="B5" s="25" t="s">
        <v>221</v>
      </c>
      <c r="C5" s="26"/>
      <c r="D5" s="23"/>
      <c r="E5" s="23"/>
      <c r="F5" s="23"/>
    </row>
    <row r="6" spans="2:6" outlineLevel="1" x14ac:dyDescent="0.4">
      <c r="B6" s="24"/>
      <c r="C6" s="24" t="s">
        <v>95</v>
      </c>
      <c r="D6" s="17">
        <v>200000</v>
      </c>
      <c r="E6" s="30">
        <v>250000</v>
      </c>
      <c r="F6" s="30">
        <v>150000</v>
      </c>
    </row>
    <row r="7" spans="2:6" x14ac:dyDescent="0.4">
      <c r="B7" s="25" t="s">
        <v>223</v>
      </c>
      <c r="C7" s="26"/>
      <c r="D7" s="23"/>
      <c r="E7" s="23"/>
      <c r="F7" s="23"/>
    </row>
    <row r="8" spans="2:6" ht="18" outlineLevel="1" thickBot="1" x14ac:dyDescent="0.45">
      <c r="B8" s="27"/>
      <c r="C8" s="27" t="s">
        <v>127</v>
      </c>
      <c r="D8" s="19">
        <v>133280000</v>
      </c>
      <c r="E8" s="19">
        <v>191380000</v>
      </c>
      <c r="F8" s="19">
        <v>75180000</v>
      </c>
    </row>
    <row r="9" spans="2:6" x14ac:dyDescent="0.4">
      <c r="B9" t="s">
        <v>224</v>
      </c>
    </row>
    <row r="10" spans="2:6" x14ac:dyDescent="0.4">
      <c r="B10" t="s">
        <v>225</v>
      </c>
    </row>
    <row r="11" spans="2:6" x14ac:dyDescent="0.4">
      <c r="B11" t="s">
        <v>226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4" t="s">
        <v>120</v>
      </c>
      <c r="B1" s="34"/>
      <c r="C1" s="34"/>
      <c r="D1" s="34"/>
      <c r="E1" s="34"/>
    </row>
    <row r="3" spans="1:5" x14ac:dyDescent="0.4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4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4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4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user">
      <inputCells r="B4" val="250000" numFmtId="41"/>
    </scenario>
    <scenario name="판매가인하" locked="1" count="1" user="user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J13" sqref="J13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34" t="s">
        <v>128</v>
      </c>
      <c r="B1" s="34"/>
      <c r="C1" s="34"/>
      <c r="D1" s="34"/>
      <c r="E1" s="34"/>
      <c r="F1" s="34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9">
        <v>42748</v>
      </c>
      <c r="B4" s="6" t="s">
        <v>134</v>
      </c>
      <c r="C4" s="32">
        <v>42016807</v>
      </c>
      <c r="D4" s="32">
        <v>25410000</v>
      </c>
      <c r="E4" s="32">
        <v>609756</v>
      </c>
      <c r="F4" s="32">
        <f>C4-D4-E4</f>
        <v>15997051</v>
      </c>
    </row>
    <row r="5" spans="1:6" x14ac:dyDescent="0.4">
      <c r="A5" s="9">
        <v>42929</v>
      </c>
      <c r="B5" s="6" t="s">
        <v>135</v>
      </c>
      <c r="C5" s="32">
        <v>35460993</v>
      </c>
      <c r="D5" s="32">
        <v>48410000</v>
      </c>
      <c r="E5" s="32">
        <v>505051</v>
      </c>
      <c r="F5" s="32">
        <f t="shared" ref="F5:F13" si="0">C5-D5-E5</f>
        <v>-13454058</v>
      </c>
    </row>
    <row r="6" spans="1:6" x14ac:dyDescent="0.4">
      <c r="A6" s="9">
        <v>43195</v>
      </c>
      <c r="B6" s="6" t="s">
        <v>136</v>
      </c>
      <c r="C6" s="32">
        <v>75471698</v>
      </c>
      <c r="D6" s="32">
        <v>16980000</v>
      </c>
      <c r="E6" s="32">
        <v>439560</v>
      </c>
      <c r="F6" s="32">
        <f t="shared" si="0"/>
        <v>58052138</v>
      </c>
    </row>
    <row r="7" spans="1:6" x14ac:dyDescent="0.4">
      <c r="A7" s="9">
        <v>43226</v>
      </c>
      <c r="B7" s="6" t="s">
        <v>137</v>
      </c>
      <c r="C7" s="32">
        <v>54794521</v>
      </c>
      <c r="D7" s="32">
        <v>22070000</v>
      </c>
      <c r="E7" s="32">
        <v>384615</v>
      </c>
      <c r="F7" s="32">
        <f t="shared" si="0"/>
        <v>32339906</v>
      </c>
    </row>
    <row r="8" spans="1:6" x14ac:dyDescent="0.4">
      <c r="A8" s="9">
        <v>43316</v>
      </c>
      <c r="B8" s="6" t="s">
        <v>138</v>
      </c>
      <c r="C8" s="32">
        <v>44943820</v>
      </c>
      <c r="D8" s="32">
        <v>14380000</v>
      </c>
      <c r="E8" s="32">
        <v>421053</v>
      </c>
      <c r="F8" s="32">
        <f t="shared" si="0"/>
        <v>30142767</v>
      </c>
    </row>
    <row r="9" spans="1:6" x14ac:dyDescent="0.4">
      <c r="A9" s="9">
        <v>43683</v>
      </c>
      <c r="B9" s="6" t="s">
        <v>139</v>
      </c>
      <c r="C9" s="32">
        <v>36585366</v>
      </c>
      <c r="D9" s="32">
        <v>45410000</v>
      </c>
      <c r="E9" s="32">
        <v>357143</v>
      </c>
      <c r="F9" s="32">
        <f t="shared" si="0"/>
        <v>-9181777</v>
      </c>
    </row>
    <row r="10" spans="1:6" x14ac:dyDescent="0.4">
      <c r="A10" s="9">
        <v>43721</v>
      </c>
      <c r="B10" s="6" t="s">
        <v>140</v>
      </c>
      <c r="C10" s="32">
        <v>57692308</v>
      </c>
      <c r="D10" s="32">
        <v>22300000</v>
      </c>
      <c r="E10" s="32">
        <v>322581</v>
      </c>
      <c r="F10" s="32">
        <f t="shared" si="0"/>
        <v>35069727</v>
      </c>
    </row>
    <row r="11" spans="1:6" x14ac:dyDescent="0.4">
      <c r="A11" s="9">
        <v>43991</v>
      </c>
      <c r="B11" s="6" t="s">
        <v>141</v>
      </c>
      <c r="C11" s="32">
        <v>31746032</v>
      </c>
      <c r="D11" s="32">
        <v>22070000</v>
      </c>
      <c r="E11" s="32">
        <v>202020</v>
      </c>
      <c r="F11" s="32">
        <f t="shared" si="0"/>
        <v>9474012</v>
      </c>
    </row>
    <row r="12" spans="1:6" x14ac:dyDescent="0.4">
      <c r="A12" s="9">
        <v>44173</v>
      </c>
      <c r="B12" s="6" t="s">
        <v>142</v>
      </c>
      <c r="C12" s="32">
        <v>21505376</v>
      </c>
      <c r="D12" s="32">
        <v>21600000</v>
      </c>
      <c r="E12" s="32">
        <v>240964</v>
      </c>
      <c r="F12" s="32">
        <f t="shared" si="0"/>
        <v>-335588</v>
      </c>
    </row>
    <row r="13" spans="1:6" x14ac:dyDescent="0.4">
      <c r="A13" s="9">
        <v>44267</v>
      </c>
      <c r="B13" s="6" t="s">
        <v>143</v>
      </c>
      <c r="C13" s="32">
        <v>7751938</v>
      </c>
      <c r="D13" s="32">
        <v>45730000</v>
      </c>
      <c r="E13" s="32">
        <v>116279</v>
      </c>
      <c r="F13" s="32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H6" sqref="H6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4" t="s">
        <v>144</v>
      </c>
      <c r="B1" s="34"/>
      <c r="C1" s="34"/>
      <c r="D1" s="34"/>
      <c r="E1" s="34"/>
    </row>
    <row r="2" spans="1:5" x14ac:dyDescent="0.4">
      <c r="E2" s="10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4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4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4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4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수민 이</cp:lastModifiedBy>
  <dcterms:created xsi:type="dcterms:W3CDTF">2023-04-27T08:01:32Z</dcterms:created>
  <dcterms:modified xsi:type="dcterms:W3CDTF">2025-12-08T11:22:36Z</dcterms:modified>
</cp:coreProperties>
</file>