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수현\Desktop\모의\"/>
    </mc:Choice>
  </mc:AlternateContent>
  <xr:revisionPtr revIDLastSave="0" documentId="13_ncr:1_{6359A7C3-BAF4-4281-ABA4-10DDA81CB6CE}" xr6:coauthVersionLast="47" xr6:coauthVersionMax="47" xr10:uidLastSave="{00000000-0000-0000-0000-000000000000}"/>
  <bookViews>
    <workbookView xWindow="-120" yWindow="-120" windowWidth="29040" windowHeight="157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0" l="1"/>
  <c r="I18" i="10"/>
  <c r="I19" i="10"/>
  <c r="I20" i="10"/>
  <c r="I21" i="10"/>
  <c r="I22" i="10"/>
  <c r="I23" i="10"/>
  <c r="I24" i="10"/>
  <c r="I25" i="10"/>
  <c r="I16" i="10"/>
  <c r="D30" i="10"/>
  <c r="D31" i="10"/>
  <c r="D32" i="10"/>
  <c r="D33" i="10"/>
  <c r="D34" i="10"/>
  <c r="D35" i="10"/>
  <c r="D36" i="10"/>
  <c r="D29" i="10"/>
  <c r="D25" i="10"/>
  <c r="I3" i="10"/>
  <c r="I4" i="10"/>
  <c r="I5" i="10"/>
  <c r="I6" i="10"/>
  <c r="I7" i="10"/>
  <c r="I8" i="10"/>
  <c r="I9" i="10"/>
  <c r="I10" i="10"/>
  <c r="I11" i="10"/>
  <c r="I12" i="10"/>
  <c r="D12" i="10"/>
  <c r="F5" i="7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<sst xmlns="http://schemas.openxmlformats.org/spreadsheetml/2006/main" count="350" uniqueCount="227">
  <si>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</si>
  <si>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</si>
  <si>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</si>
  <si>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</si>
  <si>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</si>
  <si>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</si>
  <si>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</si>
  <si>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</si>
  <si>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</si>
  <si>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</si>
  <si>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</si>
  <si>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</si>
  <si>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</si>
  <si>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</si>
  <si>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</si>
  <si>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</si>
  <si>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</si>
  <si>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</si>
  <si>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</si>
  <si>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</si>
  <si>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</si>
  <si>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</si>
  <si>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</si>
  <si>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</si>
  <si>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</si>
  <si>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</si>
  <si>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</si>
  <si>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</si>
  <si>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</si>
  <si>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</si>
  <si>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</si>
  <si>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</si>
  <si>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</si>
  <si>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</si>
  <si>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</si>
  <si>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</si>
  <si>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</si>
  <si>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</si>
  <si>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</si>
  <si>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</si>
  <si>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</si>
  <si>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</si>
  <si>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</si>
  <si>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</si>
  <si>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</si>
  <si>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</si>
  <si>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</si>
  <si>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</si>
  <si>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</si>
  <si>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</si>
  <si>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</si>
  <si>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</si>
  <si>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</si>
  <si>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</si>
  <si>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</si>
  <si>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</si>
  <si>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</si>
  <si>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</si>
  <si>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</si>
  <si>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</si>
  <si>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</si>
  <si>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</si>
  <si>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</si>
  <si>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</si>
  <si>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</si>
  <si>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</si>
  <si>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</si>
  <si>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</si>
  <si>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</si>
  <si>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</si>
  <si>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</si>
  <si>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</si>
  <si>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</si>
  <si>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</si>
  <si>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</si>
  <si>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</si>
  <si>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</si>
  <si>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</si>
  <si>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</si>
  <si>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</si>
  <si>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</si>
  <si>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</si>
  <si>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</si>
  <si>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</si>
  <si>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</si>
  <si>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</si>
  <si>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</si>
  <si>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</si>
  <si>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</si>
  <si>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</si>
  <si>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</si>
  <si>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</si>
  <si>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</si>
  <si>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</si>
  <si>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</si>
  <si>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</si>
  <si>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</si>
  <si>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</si>
  <si>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</si>
  <si>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</si>
  <si>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</si>
  <si>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</si>
  <si>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</si>
  <si>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</si>
  <si>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</si>
  <si>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</si>
  <si>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</si>
  <si>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</si>
  <si>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</si>
  <si>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</si>
  <si>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</si>
  <si>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</si>
  <si>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</si>
  <si>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</si>
  <si>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</si>
  <si>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</si>
  <si>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</si>
  <si>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</si>
  <si>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</si>
  <si>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</si>
  <si>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</si>
  <si>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</si>
  <si>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</si>
  <si>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</si>
  <si>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</si>
  <si>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</si>
  <si>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</si>
  <si>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</si>
  <si>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</si>
  <si>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</si>
  <si>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</si>
  <si>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</si>
  <si>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</si>
  <si>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</si>
  <si>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</si>
  <si>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</si>
  <si>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</si>
  <si>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</si>
  <si>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</si>
  <si>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</si>
  <si>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</si>
  <si>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</si>
  <si>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</si>
  <si>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</si>
  <si>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</si>
  <si>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</si>
  <si>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</si>
  <si>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</si>
  <si>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</si>
  <si>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</si>
  <si>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</si>
  <si>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</si>
  <si>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</si>
  <si>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</si>
  <si>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</si>
  <si>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</si>
  <si>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</si>
  <si>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</si>
  <si>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</si>
  <si>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</si>
  <si>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</si>
  <si>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</si>
  <si>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</si>
  <si>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</si>
  <si>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</si>
  <si>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</si>
  <si>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</si>
  <si>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</si>
  <si>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</si>
  <si>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</si>
  <si>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</si>
  <si>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</si>
  <si>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</si>
  <si>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</si>
  <si>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</si>
  <si>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</si>
  <si>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</si>
  <si>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</si>
  <si>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</si>
  <si>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</si>
  <si>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</si>
  <si>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</si>
  <si>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</si>
  <si>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</si>
  <si>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</si>
  <si>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</si>
  <si>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</si>
  <si>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</si>
  <si>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</si>
  <si>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</si>
  <si>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성명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</si>
  <si>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</si>
  <si>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</si>
  <si>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</si>
  <si>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</si>
  <si>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</si>
  <si>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</si>
  <si>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수강과목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</si>
  <si>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</si>
  <si>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</si>
  <si>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</si>
  <si>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강의실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</si>
  <si>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</si>
  <si>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</si>
  <si>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</si>
  <si>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</si>
  <si>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</si>
  <si>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</si>
  <si>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교육기간(시간)</t>
    <phoneticPr fontId="1" type="noConversion"/>
  </si>
  <si>
    <t>수강료</t>
    <phoneticPr fontId="1" type="noConversion"/>
  </si>
  <si>
    <t>性別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</si>
  <si>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</si>
  <si>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</si>
  <si>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</si>
  <si>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</si>
  <si>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</si>
  <si>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</si>
  <si>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</si>
  <si>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수현 날짜 2025-08-12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</si>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</sst>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  <numFmt numFmtId="178" formatCode="#,##0_);[Red]\(#,##0\)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pivotButton="1" applyNumberFormat="1">
      <alignment vertical="center"/>
    </xf>
    <xf numFmtId="178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42" fontId="0" fillId="0" borderId="1" xfId="2" applyFont="1" applyBorder="1">
      <alignment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9"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  <dxf>
      <numFmt numFmtId="178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D-45ED-BF37-38F4B6E63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632496"/>
        <c:axId val="407621456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407621456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7632496"/>
        <c:crosses val="max"/>
        <c:crossBetween val="between"/>
        <c:majorUnit val="0.1"/>
      </c:valAx>
      <c:catAx>
        <c:axId val="407632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7621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771525</xdr:colOff>
          <xdr:row>14</xdr:row>
          <xdr:rowOff>9525</xdr:rowOff>
        </xdr:from>
        <xdr:to>
          <xdr:col>3</xdr:col>
          <xdr:colOff>9525</xdr:colOff>
          <xdr:row>16</xdr:row>
          <xdr:rowOff>9525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19050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4454F1C-1D16-2D0B-AAB7-43D4ADCF81E8}"/>
            </a:ext>
          </a:extLst>
        </xdr:cNvPr>
        <xdr:cNvSpPr/>
      </xdr:nvSpPr>
      <xdr:spPr>
        <a:xfrm>
          <a:off x="2647950" y="2981325"/>
          <a:ext cx="100965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수현" refreshedDate="45881.847638310188" createdVersion="8" refreshedVersion="8" minRefreshableVersion="3" recordCount="12" xr:uid="{F3686DCA-0C81-4DB1-A4F6-33D3A0E57706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E2B4B5-E1B1-40F9-930B-AD815781A1D7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8"/>
  </dataFields>
  <formats count="9">
    <format dxfId="8">
      <pivotArea type="all" dataOnly="0" outline="0" fieldPosition="0"/>
    </format>
    <format dxfId="7">
      <pivotArea outline="0" collapsedLevelsAreSubtotals="1" fieldPosition="0"/>
    </format>
    <format dxfId="6">
      <pivotArea type="origin" dataOnly="0" labelOnly="1" outline="0" fieldPosition="0"/>
    </format>
    <format dxfId="5">
      <pivotArea field="1" type="button" dataOnly="0" labelOnly="1" outline="0" axis="axisCol" fieldPosition="0"/>
    </format>
    <format dxfId="4">
      <pivotArea type="topRight" dataOnly="0" labelOnly="1" outline="0" fieldPosition="0"/>
    </format>
    <format dxfId="3">
      <pivotArea field="2" type="button" dataOnly="0" labelOnly="1" outline="0" axis="axisRow" fieldPosition="0"/>
    </format>
    <format dxfId="2">
      <pivotArea dataOnly="0" labelOnly="1" outline="0" fieldPosition="0">
        <references count="1">
          <reference field="2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H18" sqref="H18"/>
    </sheetView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183</v>
      </c>
      <c r="B3" s="1" t="s">
        <v>190</v>
      </c>
      <c r="C3" s="1" t="s">
        <v>197</v>
      </c>
      <c r="D3" s="1" t="s">
        <v>201</v>
      </c>
      <c r="E3" s="1" t="s">
        <v>208</v>
      </c>
      <c r="F3" s="1" t="s">
        <v>209</v>
      </c>
    </row>
    <row r="4" spans="1:6" x14ac:dyDescent="0.3">
      <c r="A4" s="1" t="s">
        <v>184</v>
      </c>
      <c r="B4" s="1" t="s">
        <v>191</v>
      </c>
      <c r="C4" s="1" t="s">
        <v>198</v>
      </c>
      <c r="D4" s="1" t="s">
        <v>202</v>
      </c>
      <c r="E4" s="1">
        <v>24</v>
      </c>
      <c r="F4" s="2">
        <v>120000</v>
      </c>
    </row>
    <row r="5" spans="1:6" x14ac:dyDescent="0.3">
      <c r="A5" s="1" t="s">
        <v>185</v>
      </c>
      <c r="B5" s="1" t="s">
        <v>192</v>
      </c>
      <c r="C5" s="1" t="s">
        <v>199</v>
      </c>
      <c r="D5" s="1" t="s">
        <v>203</v>
      </c>
      <c r="E5" s="1">
        <v>45</v>
      </c>
      <c r="F5" s="2">
        <v>270000</v>
      </c>
    </row>
    <row r="6" spans="1:6" x14ac:dyDescent="0.3">
      <c r="A6" s="1" t="s">
        <v>186</v>
      </c>
      <c r="B6" s="1" t="s">
        <v>193</v>
      </c>
      <c r="C6" s="1" t="s">
        <v>198</v>
      </c>
      <c r="D6" s="1" t="s">
        <v>204</v>
      </c>
      <c r="E6" s="1">
        <v>30</v>
      </c>
      <c r="F6" s="2">
        <v>140000</v>
      </c>
    </row>
    <row r="7" spans="1:6" x14ac:dyDescent="0.3">
      <c r="A7" s="1" t="s">
        <v>187</v>
      </c>
      <c r="B7" s="1" t="s">
        <v>194</v>
      </c>
      <c r="C7" s="1" t="s">
        <v>200</v>
      </c>
      <c r="D7" s="1" t="s">
        <v>205</v>
      </c>
      <c r="E7" s="1">
        <v>30</v>
      </c>
      <c r="F7" s="2">
        <v>140000</v>
      </c>
    </row>
    <row r="8" spans="1:6" x14ac:dyDescent="0.3">
      <c r="A8" s="1" t="s">
        <v>188</v>
      </c>
      <c r="B8" s="1" t="s">
        <v>195</v>
      </c>
      <c r="C8" s="1" t="s">
        <v>199</v>
      </c>
      <c r="D8" s="1" t="s">
        <v>206</v>
      </c>
      <c r="E8" s="1">
        <v>50</v>
      </c>
      <c r="F8" s="2">
        <v>300000</v>
      </c>
    </row>
    <row r="9" spans="1:6" x14ac:dyDescent="0.3">
      <c r="A9" s="1" t="s">
        <v>189</v>
      </c>
      <c r="B9" s="1" t="s">
        <v>196</v>
      </c>
      <c r="C9" s="1" t="s">
        <v>200</v>
      </c>
      <c r="D9" s="1" t="s">
        <v>207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C14" sqref="C14"/>
    </sheetView>
  </sheetViews>
  <sheetFormatPr defaultRowHeight="16.5" x14ac:dyDescent="0.3"/>
  <cols>
    <col min="1" max="1" width="15.6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35" t="s">
        <v>89</v>
      </c>
      <c r="B1" s="35"/>
      <c r="C1" s="35"/>
      <c r="D1" s="35"/>
      <c r="E1" s="35"/>
      <c r="F1" s="35"/>
    </row>
    <row r="2" spans="1:6" ht="17.25" thickTop="1" x14ac:dyDescent="0.3"/>
    <row r="3" spans="1:6" x14ac:dyDescent="0.3">
      <c r="A3" s="14" t="s">
        <v>71</v>
      </c>
      <c r="B3" s="14" t="s">
        <v>72</v>
      </c>
      <c r="C3" s="14" t="s">
        <v>210</v>
      </c>
      <c r="D3" s="14" t="s">
        <v>73</v>
      </c>
      <c r="E3" s="14" t="s">
        <v>74</v>
      </c>
      <c r="F3" s="14" t="s">
        <v>75</v>
      </c>
    </row>
    <row r="4" spans="1:6" x14ac:dyDescent="0.3">
      <c r="A4" s="15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16">
        <v>6200</v>
      </c>
    </row>
    <row r="5" spans="1:6" x14ac:dyDescent="0.3">
      <c r="A5" s="15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16">
        <v>5800</v>
      </c>
    </row>
    <row r="6" spans="1:6" x14ac:dyDescent="0.3">
      <c r="A6" s="15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16">
        <v>11500</v>
      </c>
    </row>
    <row r="7" spans="1:6" x14ac:dyDescent="0.3">
      <c r="A7" s="15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16">
        <v>9570</v>
      </c>
    </row>
    <row r="8" spans="1:6" x14ac:dyDescent="0.3">
      <c r="A8" s="15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16">
        <v>12500</v>
      </c>
    </row>
    <row r="9" spans="1:6" x14ac:dyDescent="0.3">
      <c r="A9" s="15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16">
        <v>6000</v>
      </c>
    </row>
    <row r="10" spans="1:6" x14ac:dyDescent="0.3">
      <c r="A10" s="15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16">
        <v>10670</v>
      </c>
    </row>
    <row r="11" spans="1:6" x14ac:dyDescent="0.3">
      <c r="A11" s="15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16">
        <v>6720</v>
      </c>
    </row>
    <row r="12" spans="1:6" x14ac:dyDescent="0.3">
      <c r="A12" s="15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16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workbookViewId="0">
      <selection activeCell="J15" sqref="J15"/>
    </sheetView>
  </sheetViews>
  <sheetFormatPr defaultRowHeight="16.5" x14ac:dyDescent="0.3"/>
  <cols>
    <col min="1" max="1" width="9.125" bestFit="1" customWidth="1"/>
    <col min="2" max="2" width="12.125" customWidth="1"/>
    <col min="7" max="7" width="10.625" bestFit="1" customWidth="1"/>
  </cols>
  <sheetData>
    <row r="1" spans="1:7" ht="20.25" x14ac:dyDescent="0.3">
      <c r="A1" s="36" t="s">
        <v>90</v>
      </c>
      <c r="B1" s="36"/>
      <c r="C1" s="36"/>
      <c r="D1" s="36"/>
      <c r="E1" s="36"/>
      <c r="F1" s="36"/>
      <c r="G1" s="36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3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3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3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3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3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3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3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3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3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3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3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3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3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3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3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3">
      <c r="A22" s="6" t="s">
        <v>96</v>
      </c>
      <c r="B22" s="6" t="s">
        <v>97</v>
      </c>
    </row>
    <row r="23" spans="1:7" x14ac:dyDescent="0.3">
      <c r="A23" s="1" t="s">
        <v>211</v>
      </c>
    </row>
    <row r="24" spans="1:7" x14ac:dyDescent="0.3">
      <c r="B24" t="s">
        <v>212</v>
      </c>
    </row>
    <row r="27" spans="1:7" x14ac:dyDescent="0.3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3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3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3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3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3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3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abSelected="1" topLeftCell="A7" workbookViewId="0">
      <selection activeCell="E16" sqref="E16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15.25" customWidth="1"/>
    <col min="7" max="7" width="12.375" bestFit="1" customWidth="1"/>
    <col min="8" max="9" width="8.625" customWidth="1"/>
  </cols>
  <sheetData>
    <row r="1" spans="1:9" x14ac:dyDescent="0.3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9" x14ac:dyDescent="0.3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 MONTH(G3)=8),"여름휴가","")</f>
        <v/>
      </c>
    </row>
    <row r="4" spans="1:9" x14ac:dyDescent="0.3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 MONTH(G4)=8),"여름휴가","")</f>
        <v/>
      </c>
    </row>
    <row r="5" spans="1:9" x14ac:dyDescent="0.3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9" x14ac:dyDescent="0.3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3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3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3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3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/>
      </c>
    </row>
    <row r="11" spans="1:9" x14ac:dyDescent="0.3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9" x14ac:dyDescent="0.3">
      <c r="A12" s="37" t="s">
        <v>15</v>
      </c>
      <c r="B12" s="38"/>
      <c r="C12" s="39"/>
      <c r="D12" s="7">
        <f>SUMIF(A3:A11,"유연탄",D3:D11) / 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9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6" t="str">
        <f>IF(SUM($H$16:H16)&gt;=250000,"위험",IF(SUM($H$16:H16)&gt;=150000,"주의",""))</f>
        <v/>
      </c>
    </row>
    <row r="17" spans="1:9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6" t="str">
        <f>IF(SUM($H$16:H17)&gt;=250000,"위험",IF(SUM($H$16:H17)&gt;=150000,"주의",""))</f>
        <v/>
      </c>
    </row>
    <row r="18" spans="1:9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6" t="str">
        <f>IF(SUM($H$16:H18)&gt;=250000,"위험",IF(SUM($H$16:H18)&gt;=150000,"주의",""))</f>
        <v/>
      </c>
    </row>
    <row r="19" spans="1:9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6" t="str">
        <f>IF(SUM($H$16:H19)&gt;=250000,"위험",IF(SUM($H$16:H19)&gt;=150000,"주의",""))</f>
        <v/>
      </c>
    </row>
    <row r="20" spans="1:9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6" t="str">
        <f>IF(SUM($H$16:H20)&gt;=250000,"위험",IF(SUM($H$16:H20)&gt;=150000,"주의",""))</f>
        <v>주의</v>
      </c>
    </row>
    <row r="21" spans="1:9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6" t="str">
        <f>IF(SUM($H$16:H21)&gt;=250000,"위험",IF(SUM($H$16:H21)&gt;=150000,"주의",""))</f>
        <v>주의</v>
      </c>
    </row>
    <row r="22" spans="1:9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6" t="str">
        <f>IF(SUM($H$16:H22)&gt;=250000,"위험",IF(SUM($H$16:H22)&gt;=150000,"주의",""))</f>
        <v>주의</v>
      </c>
    </row>
    <row r="23" spans="1:9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6" t="str">
        <f>IF(SUM($H$16:H23)&gt;=250000,"위험",IF(SUM($H$16:H23)&gt;=150000,"주의",""))</f>
        <v>주의</v>
      </c>
    </row>
    <row r="24" spans="1:9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6" t="str">
        <f>IF(SUM($H$16:H24)&gt;=250000,"위험",IF(SUM($H$16:H24)&gt;=150000,"주의",""))</f>
        <v>위험</v>
      </c>
    </row>
    <row r="25" spans="1:9" x14ac:dyDescent="0.3">
      <c r="A25" s="37" t="s">
        <v>57</v>
      </c>
      <c r="B25" s="38"/>
      <c r="C25" s="39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8">
        <v>50000</v>
      </c>
      <c r="I25" s="6" t="str">
        <f>IF(SUM($H$16:H25)&gt;=250000,"위험",IF(SUM($H$16:H25)&gt;=150000,"주의",""))</f>
        <v>위험</v>
      </c>
    </row>
    <row r="27" spans="1:9" x14ac:dyDescent="0.3">
      <c r="A27" s="4" t="s">
        <v>60</v>
      </c>
      <c r="B27" s="5" t="s">
        <v>171</v>
      </c>
    </row>
    <row r="28" spans="1:9" x14ac:dyDescent="0.3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3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3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LEFT(C30,4)&amp;"-"&amp;HLOOKUP(MID(C30,5,1)*1,$B$39:$D$40,2,FALSE)</f>
        <v>5365-P</v>
      </c>
    </row>
    <row r="31" spans="1:9" x14ac:dyDescent="0.3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9" x14ac:dyDescent="0.3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3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3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3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3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3">
      <c r="A38" t="s">
        <v>178</v>
      </c>
    </row>
    <row r="39" spans="1:4" x14ac:dyDescent="0.3">
      <c r="A39" s="6" t="s">
        <v>179</v>
      </c>
      <c r="B39" s="6">
        <v>3</v>
      </c>
      <c r="C39" s="6">
        <v>2</v>
      </c>
      <c r="D39" s="6">
        <v>1</v>
      </c>
    </row>
    <row r="40" spans="1:4" x14ac:dyDescent="0.3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F34" sqref="F34"/>
    </sheetView>
  </sheetViews>
  <sheetFormatPr defaultRowHeight="16.5" x14ac:dyDescent="0.3"/>
  <cols>
    <col min="1" max="1" width="15.25" bestFit="1" customWidth="1"/>
    <col min="2" max="6" width="12.375" bestFit="1" customWidth="1"/>
  </cols>
  <sheetData>
    <row r="1" spans="1:6" ht="20.25" x14ac:dyDescent="0.3">
      <c r="A1" s="36" t="s">
        <v>102</v>
      </c>
      <c r="B1" s="36"/>
      <c r="C1" s="36"/>
      <c r="D1" s="36"/>
      <c r="E1" s="36"/>
      <c r="F1" s="36"/>
    </row>
    <row r="3" spans="1:6" x14ac:dyDescent="0.3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3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3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3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3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3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3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3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3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3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3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3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3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3">
      <c r="A19" s="17" t="s">
        <v>103</v>
      </c>
      <c r="B19" t="s">
        <v>213</v>
      </c>
    </row>
    <row r="21" spans="1:5" x14ac:dyDescent="0.3">
      <c r="A21" s="18" t="s">
        <v>215</v>
      </c>
      <c r="B21" s="18" t="s">
        <v>104</v>
      </c>
      <c r="C21" s="19"/>
      <c r="D21" s="19"/>
      <c r="E21" s="19"/>
    </row>
    <row r="22" spans="1:5" x14ac:dyDescent="0.3">
      <c r="A22" s="18" t="s">
        <v>105</v>
      </c>
      <c r="B22" s="19" t="s">
        <v>116</v>
      </c>
      <c r="C22" s="19" t="s">
        <v>114</v>
      </c>
      <c r="D22" s="19" t="s">
        <v>112</v>
      </c>
      <c r="E22" s="19" t="s">
        <v>109</v>
      </c>
    </row>
    <row r="23" spans="1:5" x14ac:dyDescent="0.3">
      <c r="A23" s="19" t="s">
        <v>115</v>
      </c>
      <c r="B23" s="19" t="s">
        <v>216</v>
      </c>
      <c r="C23" s="19">
        <v>1980300</v>
      </c>
      <c r="D23" s="19" t="s">
        <v>216</v>
      </c>
      <c r="E23" s="19">
        <v>2927400</v>
      </c>
    </row>
    <row r="24" spans="1:5" x14ac:dyDescent="0.3">
      <c r="A24" s="19" t="s">
        <v>111</v>
      </c>
      <c r="B24" s="19" t="s">
        <v>216</v>
      </c>
      <c r="C24" s="19">
        <v>996000</v>
      </c>
      <c r="D24" s="19" t="s">
        <v>216</v>
      </c>
      <c r="E24" s="19">
        <v>1826000</v>
      </c>
    </row>
    <row r="25" spans="1:5" x14ac:dyDescent="0.3">
      <c r="A25" s="19" t="s">
        <v>110</v>
      </c>
      <c r="B25" s="19">
        <v>2900000</v>
      </c>
      <c r="C25" s="19">
        <v>870000</v>
      </c>
      <c r="D25" s="19">
        <v>2030000</v>
      </c>
      <c r="E25" s="19">
        <v>507500</v>
      </c>
    </row>
    <row r="26" spans="1:5" x14ac:dyDescent="0.3">
      <c r="A26" s="19" t="s">
        <v>113</v>
      </c>
      <c r="B26" s="19">
        <v>148000</v>
      </c>
      <c r="C26" s="19" t="s">
        <v>216</v>
      </c>
      <c r="D26" s="19">
        <v>925000</v>
      </c>
      <c r="E26" s="19" t="s">
        <v>216</v>
      </c>
    </row>
    <row r="27" spans="1:5" x14ac:dyDescent="0.3">
      <c r="A27" s="19" t="s">
        <v>214</v>
      </c>
      <c r="B27" s="19">
        <v>1524000</v>
      </c>
      <c r="C27" s="19">
        <v>1456650</v>
      </c>
      <c r="D27" s="19">
        <v>1477500</v>
      </c>
      <c r="E27" s="19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CFF3-9B65-4593-855A-61D0F29A70EA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3" t="s">
        <v>220</v>
      </c>
      <c r="C2" s="24"/>
      <c r="D2" s="30"/>
      <c r="E2" s="30"/>
      <c r="F2" s="30"/>
    </row>
    <row r="3" spans="2:6" collapsed="1" x14ac:dyDescent="0.3">
      <c r="B3" s="22"/>
      <c r="C3" s="22"/>
      <c r="D3" s="31" t="s">
        <v>222</v>
      </c>
      <c r="E3" s="31" t="s">
        <v>217</v>
      </c>
      <c r="F3" s="31" t="s">
        <v>219</v>
      </c>
    </row>
    <row r="4" spans="2:6" ht="27" hidden="1" outlineLevel="1" x14ac:dyDescent="0.3">
      <c r="B4" s="26"/>
      <c r="C4" s="26"/>
      <c r="E4" s="33" t="s">
        <v>218</v>
      </c>
      <c r="F4" s="33" t="s">
        <v>218</v>
      </c>
    </row>
    <row r="5" spans="2:6" x14ac:dyDescent="0.3">
      <c r="B5" s="27" t="s">
        <v>221</v>
      </c>
      <c r="C5" s="28"/>
      <c r="D5" s="25"/>
      <c r="E5" s="25"/>
      <c r="F5" s="25"/>
    </row>
    <row r="6" spans="2:6" outlineLevel="1" x14ac:dyDescent="0.3">
      <c r="B6" s="26"/>
      <c r="C6" s="26" t="s">
        <v>95</v>
      </c>
      <c r="D6" s="20">
        <v>200000</v>
      </c>
      <c r="E6" s="32">
        <v>250000</v>
      </c>
      <c r="F6" s="32">
        <v>150000</v>
      </c>
    </row>
    <row r="7" spans="2:6" x14ac:dyDescent="0.3">
      <c r="B7" s="27" t="s">
        <v>223</v>
      </c>
      <c r="C7" s="28"/>
      <c r="D7" s="25"/>
      <c r="E7" s="25"/>
      <c r="F7" s="25"/>
    </row>
    <row r="8" spans="2:6" ht="17.25" outlineLevel="1" thickBot="1" x14ac:dyDescent="0.35">
      <c r="B8" s="29"/>
      <c r="C8" s="29" t="s">
        <v>127</v>
      </c>
      <c r="D8" s="21">
        <v>133280000</v>
      </c>
      <c r="E8" s="21">
        <v>191380000</v>
      </c>
      <c r="F8" s="21">
        <v>75180000</v>
      </c>
    </row>
    <row r="9" spans="2:6" x14ac:dyDescent="0.3">
      <c r="B9" t="s">
        <v>224</v>
      </c>
    </row>
    <row r="10" spans="2:6" x14ac:dyDescent="0.3">
      <c r="B10" t="s">
        <v>225</v>
      </c>
    </row>
    <row r="11" spans="2:6" x14ac:dyDescent="0.3">
      <c r="B11" t="s">
        <v>226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36" t="s">
        <v>120</v>
      </c>
      <c r="B1" s="36"/>
      <c r="C1" s="36"/>
      <c r="D1" s="36"/>
      <c r="E1" s="36"/>
    </row>
    <row r="3" spans="1:5" x14ac:dyDescent="0.3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3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3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3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0" sqref="E6">
    <scenario name="판매가인상" locked="1" count="1" user="수현" comment="만든 사람 수현 날짜 2025-08-12">
      <inputCells r="B4" val="250000" numFmtId="41"/>
    </scenario>
    <scenario name="판매가인하" locked="1" count="1" user="수현" comment="만든 사람 수현 날짜 2025-08-12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H12" sqref="H12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36" t="s">
        <v>128</v>
      </c>
      <c r="B1" s="36"/>
      <c r="C1" s="36"/>
      <c r="D1" s="36"/>
      <c r="E1" s="36"/>
      <c r="F1" s="36"/>
    </row>
    <row r="3" spans="1:6" x14ac:dyDescent="0.3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3">
      <c r="A4" s="10">
        <v>42748</v>
      </c>
      <c r="B4" s="6" t="s">
        <v>134</v>
      </c>
      <c r="C4" s="34">
        <v>42016807</v>
      </c>
      <c r="D4" s="34">
        <v>25410000</v>
      </c>
      <c r="E4" s="34">
        <v>609756</v>
      </c>
      <c r="F4" s="34">
        <f>C4-D4-E4</f>
        <v>15997051</v>
      </c>
    </row>
    <row r="5" spans="1:6" x14ac:dyDescent="0.3">
      <c r="A5" s="10">
        <v>42929</v>
      </c>
      <c r="B5" s="6" t="s">
        <v>135</v>
      </c>
      <c r="C5" s="34">
        <v>35460993</v>
      </c>
      <c r="D5" s="34">
        <v>48410000</v>
      </c>
      <c r="E5" s="34">
        <v>505051</v>
      </c>
      <c r="F5" s="34">
        <f t="shared" ref="F5:F13" si="0">C5-D5-E5</f>
        <v>-13454058</v>
      </c>
    </row>
    <row r="6" spans="1:6" x14ac:dyDescent="0.3">
      <c r="A6" s="10">
        <v>43195</v>
      </c>
      <c r="B6" s="6" t="s">
        <v>136</v>
      </c>
      <c r="C6" s="34">
        <v>75471698</v>
      </c>
      <c r="D6" s="34">
        <v>16980000</v>
      </c>
      <c r="E6" s="34">
        <v>439560</v>
      </c>
      <c r="F6" s="34">
        <f t="shared" si="0"/>
        <v>58052138</v>
      </c>
    </row>
    <row r="7" spans="1:6" x14ac:dyDescent="0.3">
      <c r="A7" s="10">
        <v>43226</v>
      </c>
      <c r="B7" s="6" t="s">
        <v>137</v>
      </c>
      <c r="C7" s="34">
        <v>54794521</v>
      </c>
      <c r="D7" s="34">
        <v>22070000</v>
      </c>
      <c r="E7" s="34">
        <v>384615</v>
      </c>
      <c r="F7" s="34">
        <f t="shared" si="0"/>
        <v>32339906</v>
      </c>
    </row>
    <row r="8" spans="1:6" x14ac:dyDescent="0.3">
      <c r="A8" s="10">
        <v>43316</v>
      </c>
      <c r="B8" s="6" t="s">
        <v>138</v>
      </c>
      <c r="C8" s="34">
        <v>44943820</v>
      </c>
      <c r="D8" s="34">
        <v>14380000</v>
      </c>
      <c r="E8" s="34">
        <v>421053</v>
      </c>
      <c r="F8" s="34">
        <f t="shared" si="0"/>
        <v>30142767</v>
      </c>
    </row>
    <row r="9" spans="1:6" x14ac:dyDescent="0.3">
      <c r="A9" s="10">
        <v>43683</v>
      </c>
      <c r="B9" s="6" t="s">
        <v>139</v>
      </c>
      <c r="C9" s="34">
        <v>36585366</v>
      </c>
      <c r="D9" s="34">
        <v>45410000</v>
      </c>
      <c r="E9" s="34">
        <v>357143</v>
      </c>
      <c r="F9" s="34">
        <f t="shared" si="0"/>
        <v>-9181777</v>
      </c>
    </row>
    <row r="10" spans="1:6" x14ac:dyDescent="0.3">
      <c r="A10" s="10">
        <v>43721</v>
      </c>
      <c r="B10" s="6" t="s">
        <v>140</v>
      </c>
      <c r="C10" s="34">
        <v>57692308</v>
      </c>
      <c r="D10" s="34">
        <v>22300000</v>
      </c>
      <c r="E10" s="34">
        <v>322581</v>
      </c>
      <c r="F10" s="34">
        <f t="shared" si="0"/>
        <v>35069727</v>
      </c>
    </row>
    <row r="11" spans="1:6" x14ac:dyDescent="0.3">
      <c r="A11" s="10">
        <v>43991</v>
      </c>
      <c r="B11" s="6" t="s">
        <v>141</v>
      </c>
      <c r="C11" s="34">
        <v>31746032</v>
      </c>
      <c r="D11" s="34">
        <v>22070000</v>
      </c>
      <c r="E11" s="34">
        <v>202020</v>
      </c>
      <c r="F11" s="34">
        <f t="shared" si="0"/>
        <v>9474012</v>
      </c>
    </row>
    <row r="12" spans="1:6" x14ac:dyDescent="0.3">
      <c r="A12" s="10">
        <v>44173</v>
      </c>
      <c r="B12" s="6" t="s">
        <v>142</v>
      </c>
      <c r="C12" s="34">
        <v>21505376</v>
      </c>
      <c r="D12" s="34">
        <v>21600000</v>
      </c>
      <c r="E12" s="34">
        <v>240964</v>
      </c>
      <c r="F12" s="34">
        <f t="shared" si="0"/>
        <v>-335588</v>
      </c>
    </row>
    <row r="13" spans="1:6" x14ac:dyDescent="0.3">
      <c r="A13" s="10">
        <v>44267</v>
      </c>
      <c r="B13" s="6" t="s">
        <v>143</v>
      </c>
      <c r="C13" s="34">
        <v>7751938</v>
      </c>
      <c r="D13" s="34">
        <v>45730000</v>
      </c>
      <c r="E13" s="34">
        <v>116279</v>
      </c>
      <c r="F13" s="34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1</xdr:col>
                    <xdr:colOff>771525</xdr:colOff>
                    <xdr:row>14</xdr:row>
                    <xdr:rowOff>9525</xdr:rowOff>
                  </from>
                  <to>
                    <xdr:col>3</xdr:col>
                    <xdr:colOff>9525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H27" sqref="H27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36" t="s">
        <v>144</v>
      </c>
      <c r="B1" s="36"/>
      <c r="C1" s="36"/>
      <c r="D1" s="36"/>
      <c r="E1" s="36"/>
    </row>
    <row r="2" spans="1:5" x14ac:dyDescent="0.3">
      <c r="E2" s="11" t="s">
        <v>155</v>
      </c>
    </row>
    <row r="3" spans="1:5" x14ac:dyDescent="0.3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3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3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3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3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3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송수현</cp:lastModifiedBy>
  <dcterms:created xsi:type="dcterms:W3CDTF">2023-04-27T08:01:32Z</dcterms:created>
  <dcterms:modified xsi:type="dcterms:W3CDTF">2025-08-12T15:07:54Z</dcterms:modified>
</cp:coreProperties>
</file>