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04AD48E-C732-4F35-987F-332A56E0DC78}" xr6:coauthVersionLast="47" xr6:coauthVersionMax="47" xr10:uidLastSave="{00000000-0000-0000-0000-000000000000}"/>
  <bookViews>
    <workbookView xWindow="-108" yWindow="-108" windowWidth="23256" windowHeight="12576" firstSheet="1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J17" i="2"/>
  <c r="J18" i="2"/>
  <c r="J19" i="2"/>
  <c r="J20" i="2"/>
  <c r="J21" i="2"/>
  <c r="J22" i="2"/>
  <c r="J23" i="2"/>
  <c r="J16" i="2"/>
  <c r="A37" i="2"/>
  <c r="I4" i="2"/>
  <c r="I5" i="2"/>
  <c r="I6" i="2"/>
  <c r="I7" i="2"/>
  <c r="I8" i="2"/>
  <c r="I9" i="2"/>
  <c r="I10" i="2"/>
  <c r="I11" i="2"/>
  <c r="I12" i="2"/>
  <c r="I3" i="2"/>
  <c r="E17" i="2"/>
  <c r="E18" i="2"/>
  <c r="E19" i="2"/>
  <c r="E20" i="2"/>
  <c r="E21" i="2"/>
  <c r="E22" i="2"/>
  <c r="E23" i="2"/>
  <c r="E16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19" i="5" s="1"/>
  <c r="G6" i="5"/>
  <c r="F18" i="5"/>
  <c r="E18" i="5"/>
  <c r="F11" i="5"/>
  <c r="E11" i="5"/>
  <c r="F7" i="5"/>
  <c r="F20" i="5" s="1"/>
  <c r="E7" i="5"/>
  <c r="E20" i="5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<sst xmlns="http://schemas.openxmlformats.org/spreadsheetml/2006/main" count="497" uniqueCount="300">
  <si>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</si>
  <si>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</si>
  <si>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</si>
  <si>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</si>
  <si>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</si>
  <si>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</si>
  <si>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</si>
  <si>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</si>
  <si>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</si>
  <si>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</si>
  <si>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</si>
  <si>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</si>
  <si>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</si>
  <si>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</si>
  <si>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</si>
  <si>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</si>
  <si>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</si>
  <si>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</si>
  <si>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</si>
  <si>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</si>
  <si>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</si>
  <si>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</si>
  <si>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</si>
  <si>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</si>
  <si>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</si>
  <si>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</si>
  <si>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</si>
  <si>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</si>
  <si>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</si>
  <si>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</si>
  <si>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</si>
  <si>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</si>
  <si>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</si>
  <si>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</si>
  <si>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</si>
  <si>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</si>
  <si>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</si>
  <si>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</si>
  <si>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</si>
  <si>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</si>
  <si>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</si>
  <si>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</si>
  <si>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</si>
  <si>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</si>
  <si>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</si>
  <si>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</si>
  <si>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</si>
  <si>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</si>
  <si>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</si>
  <si>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</si>
  <si>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</si>
  <si>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</si>
  <si>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</si>
  <si>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</si>
  <si>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</si>
  <si>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</si>
  <si>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</si>
  <si>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</si>
  <si>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</si>
  <si>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</si>
  <si>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</si>
  <si>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</si>
  <si>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</si>
  <si>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</si>
  <si>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</si>
  <si>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</si>
  <si>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</si>
  <si>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</si>
  <si>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</si>
  <si>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</si>
  <si>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</si>
  <si>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</si>
  <si>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</si>
  <si>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</si>
  <si>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</si>
  <si>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</si>
  <si>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</si>
  <si>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</si>
  <si>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</si>
  <si>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</si>
  <si>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</si>
  <si>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</si>
  <si>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</si>
  <si>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</si>
  <si>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</si>
  <si>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</si>
  <si>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</si>
  <si>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</si>
  <si>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</si>
  <si>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</si>
  <si>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</si>
  <si>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</si>
  <si>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</si>
  <si>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</si>
  <si>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</si>
  <si>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</si>
  <si>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</si>
  <si>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</si>
  <si>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</si>
  <si>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</si>
  <si>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</si>
  <si>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</si>
  <si>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</si>
  <si>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</si>
  <si>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</si>
  <si>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</si>
  <si>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</si>
  <si>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</si>
  <si>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</si>
  <si>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</si>
  <si>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</si>
  <si>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</si>
  <si>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</si>
  <si>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</si>
  <si>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</si>
  <si>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</si>
  <si>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</si>
  <si>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</si>
  <si>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</si>
  <si>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</si>
  <si>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</si>
  <si>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</si>
  <si>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</si>
  <si>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</si>
  <si>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</si>
  <si>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</si>
  <si>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</si>
  <si>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</si>
  <si>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</si>
  <si>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</si>
  <si>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</si>
  <si>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</si>
  <si>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</si>
  <si>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</si>
  <si>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</si>
  <si>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</si>
  <si>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</si>
  <si>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</si>
  <si>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</si>
  <si>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</si>
  <si>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</si>
  <si>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</si>
  <si>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</si>
  <si>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</si>
  <si>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</si>
  <si>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</si>
  <si>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</si>
  <si>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</si>
  <si>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</si>
  <si>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</si>
  <si>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</si>
  <si>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</si>
  <si>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</si>
  <si>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</si>
  <si>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</si>
  <si>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</si>
  <si>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</si>
  <si>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</si>
  <si>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</si>
  <si>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</si>
  <si>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</si>
  <si>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</si>
  <si>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</si>
  <si>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</si>
  <si>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</si>
  <si>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</si>
  <si>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</si>
  <si>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</si>
  <si>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</si>
  <si>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</si>
  <si>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</si>
  <si>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</si>
  <si>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</si>
  <si>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</si>
  <si>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</si>
  <si>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</si>
  <si>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</si>
  <si>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</si>
  <si>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</si>
  <si>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</si>
  <si>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</si>
  <si>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</si>
  <si>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</si>
  <si>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</si>
  <si>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</si>
  <si>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</si>
  <si>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</si>
  <si>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</si>
  <si>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</si>
  <si>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</si>
  <si>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</si>
  <si>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</si>
  <si>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</si>
  <si>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</si>
  <si>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</si>
  <si>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</si>
  <si>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</si>
  <si>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</si>
  <si>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</si>
  <si>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</si>
  <si>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</si>
  <si>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</si>
  <si>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</si>
  <si>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</si>
  <si>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</si>
  <si>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</si>
  <si>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</si>
  <si>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</si>
  <si>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</si>
  <si>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</si>
  <si>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</si>
  <si>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</si>
  <si>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</si>
  <si>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</si>
  <si>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</si>
  <si>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</si>
  <si>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</si>
  <si>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</si>
  <si>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</si>
  <si>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</si>
  <si>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</si>
  <si>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</si>
  <si>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</si>
  <si>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</si>
  <si>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</si>
  <si>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</si>
  <si>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</si>
  <si>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</si>
  <si>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</si>
  <si>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</si>
  <si>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</si>
  <si>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</si>
  <si>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</si>
  <si>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</si>
  <si>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</si>
  <si>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</si>
  <si>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</si>
  <si>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</si>
  <si>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</si>
  <si>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</si>
  <si>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</si>
  <si>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</si>
  <si>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</si>
  <si>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</si>
  <si>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</si>
  <si>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</si>
  <si>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</si>
  <si>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</si>
  <si>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</si>
  <si>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</si>
  <si>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</si>
  <si>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</si>
  <si>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</si>
  <si>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</si>
  <si>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</si>
  <si>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</si>
  <si>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</si>
  <si>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</si>
  <si>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</si>
  <si>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</si>
  <si>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</si>
  <si>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</si>
  <si>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</si>
  <si>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</si>
  <si>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</si>
  <si>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</si>
  <si>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</si>
  <si>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</si>
  <si>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</si>
  <si>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</si>
  <si>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</si>
  <si>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</si>
  <si>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차월이월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</si>
  <si>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</si>
  <si>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</si>
  <si>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</si>
  <si>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</si>
  <si>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</si>
  <si>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</si>
  <si>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</si>
  <si>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</si>
  <si>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</si>
  <si>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</si>
  <si>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</si>
  <si>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</si>
  <si>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</si>
  <si>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</si>
  <si>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</si>
  <si>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</si>
  <si>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</si>
  <si>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</si>
  <si>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user 날짜 2025-07-18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</si>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</sst>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3" xfId="3" applyBorder="1" applyAlignment="1">
      <alignment horizontal="center" vertical="center"/>
    </xf>
    <xf numFmtId="0" fontId="2" fillId="3" borderId="4" xfId="3" applyBorder="1" applyAlignment="1">
      <alignment horizontal="center" vertical="center"/>
    </xf>
    <xf numFmtId="0" fontId="2" fillId="3" borderId="5" xfId="3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A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6.953815856483" createdVersion="7" refreshedVersion="7" minRefreshableVersion="3" recordCount="8" xr:uid="{C7A7D7E9-95DC-4021-AD23-46F8D1DE79CC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AC5B81-4C09-41E1-8140-46E61F17C55E}" name="피벗 테이블1" cacheId="0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/>
      <c r="B3" s="2"/>
      <c r="C3" s="2"/>
      <c r="D3" s="2"/>
      <c r="E3" s="2"/>
      <c r="F3" s="2"/>
      <c r="G3" s="2"/>
    </row>
    <row r="4" spans="1:7" x14ac:dyDescent="0.4">
      <c r="A4" s="2"/>
      <c r="B4" s="2"/>
      <c r="C4" s="2"/>
      <c r="D4" s="2"/>
      <c r="E4" s="3"/>
      <c r="F4" s="1"/>
      <c r="G4" s="2"/>
    </row>
    <row r="5" spans="1:7" x14ac:dyDescent="0.4">
      <c r="A5" s="2"/>
      <c r="B5" s="2"/>
      <c r="C5" s="2"/>
      <c r="D5" s="2"/>
      <c r="E5" s="3"/>
      <c r="F5" s="1"/>
      <c r="G5" s="2"/>
    </row>
    <row r="6" spans="1:7" x14ac:dyDescent="0.4">
      <c r="A6" s="2"/>
      <c r="B6" s="2"/>
      <c r="C6" s="2"/>
      <c r="D6" s="2"/>
      <c r="E6" s="3"/>
      <c r="F6" s="1"/>
      <c r="G6" s="2"/>
    </row>
    <row r="7" spans="1:7" x14ac:dyDescent="0.4">
      <c r="A7" s="2"/>
      <c r="B7" s="2"/>
      <c r="C7" s="2"/>
      <c r="D7" s="2"/>
      <c r="E7" s="3"/>
      <c r="F7" s="1"/>
      <c r="G7" s="2"/>
    </row>
    <row r="8" spans="1:7" x14ac:dyDescent="0.4">
      <c r="A8" s="2"/>
      <c r="B8" s="2"/>
      <c r="C8" s="2"/>
      <c r="D8" s="2"/>
      <c r="E8" s="3"/>
      <c r="F8" s="1"/>
      <c r="G8" s="2"/>
    </row>
    <row r="9" spans="1:7" x14ac:dyDescent="0.4">
      <c r="A9" s="2"/>
      <c r="B9" s="2"/>
      <c r="C9" s="2"/>
      <c r="D9" s="2"/>
      <c r="E9" s="3"/>
      <c r="F9" s="1"/>
      <c r="G9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0DA3D-EE59-43DD-858F-BBF5697CA4D6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43" t="s">
        <v>293</v>
      </c>
      <c r="C2" s="44"/>
      <c r="D2" s="50"/>
      <c r="E2" s="50"/>
      <c r="F2" s="50"/>
    </row>
    <row r="3" spans="2:6" collapsed="1" x14ac:dyDescent="0.4">
      <c r="B3" s="42"/>
      <c r="C3" s="42"/>
      <c r="D3" s="51" t="s">
        <v>295</v>
      </c>
      <c r="E3" s="51" t="s">
        <v>290</v>
      </c>
      <c r="F3" s="51" t="s">
        <v>292</v>
      </c>
    </row>
    <row r="4" spans="2:6" ht="31.2" hidden="1" outlineLevel="1" x14ac:dyDescent="0.4">
      <c r="B4" s="46"/>
      <c r="C4" s="46"/>
      <c r="D4" s="38"/>
      <c r="E4" s="53" t="s">
        <v>291</v>
      </c>
      <c r="F4" s="53" t="s">
        <v>291</v>
      </c>
    </row>
    <row r="5" spans="2:6" x14ac:dyDescent="0.4">
      <c r="B5" s="47" t="s">
        <v>294</v>
      </c>
      <c r="C5" s="48"/>
      <c r="D5" s="45"/>
      <c r="E5" s="45"/>
      <c r="F5" s="45"/>
    </row>
    <row r="6" spans="2:6" outlineLevel="1" x14ac:dyDescent="0.4">
      <c r="B6" s="46"/>
      <c r="C6" s="46" t="s">
        <v>286</v>
      </c>
      <c r="D6" s="39">
        <v>0.8</v>
      </c>
      <c r="E6" s="52">
        <v>0.7</v>
      </c>
      <c r="F6" s="52">
        <v>0.9</v>
      </c>
    </row>
    <row r="7" spans="2:6" outlineLevel="1" x14ac:dyDescent="0.4">
      <c r="B7" s="46"/>
      <c r="C7" s="46" t="s">
        <v>287</v>
      </c>
      <c r="D7" s="39">
        <v>0.12</v>
      </c>
      <c r="E7" s="52">
        <v>0.11</v>
      </c>
      <c r="F7" s="52">
        <v>0.13</v>
      </c>
    </row>
    <row r="8" spans="2:6" x14ac:dyDescent="0.4">
      <c r="B8" s="47" t="s">
        <v>296</v>
      </c>
      <c r="C8" s="48"/>
      <c r="D8" s="45"/>
      <c r="E8" s="45"/>
      <c r="F8" s="45"/>
    </row>
    <row r="9" spans="2:6" outlineLevel="1" x14ac:dyDescent="0.4">
      <c r="B9" s="46"/>
      <c r="C9" s="46" t="s">
        <v>288</v>
      </c>
      <c r="D9" s="40">
        <v>5386000</v>
      </c>
      <c r="E9" s="40">
        <v>5144000</v>
      </c>
      <c r="F9" s="40">
        <v>5620000</v>
      </c>
    </row>
    <row r="10" spans="2:6" ht="18" outlineLevel="1" thickBot="1" x14ac:dyDescent="0.45">
      <c r="B10" s="49"/>
      <c r="C10" s="49" t="s">
        <v>289</v>
      </c>
      <c r="D10" s="41">
        <v>5211000</v>
      </c>
      <c r="E10" s="41">
        <v>4978000</v>
      </c>
      <c r="F10" s="41">
        <v>5438000</v>
      </c>
    </row>
    <row r="11" spans="2:6" x14ac:dyDescent="0.4">
      <c r="B11" t="s">
        <v>297</v>
      </c>
    </row>
    <row r="12" spans="2:6" x14ac:dyDescent="0.4">
      <c r="B12" t="s">
        <v>298</v>
      </c>
    </row>
    <row r="13" spans="2:6" x14ac:dyDescent="0.4">
      <c r="B13" t="s">
        <v>299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K3" sqref="K3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55" t="s">
        <v>259</v>
      </c>
      <c r="B1" s="55"/>
      <c r="C1" s="55"/>
      <c r="D1" s="55"/>
      <c r="E1" s="55"/>
      <c r="F1" s="55"/>
      <c r="G1" s="55"/>
      <c r="H1" s="55"/>
      <c r="I1" s="55"/>
      <c r="J1" s="55"/>
    </row>
    <row r="3" spans="1:10" x14ac:dyDescent="0.4">
      <c r="A3" s="54" t="s">
        <v>197</v>
      </c>
      <c r="B3" s="54" t="s">
        <v>260</v>
      </c>
      <c r="C3" s="54" t="s">
        <v>261</v>
      </c>
      <c r="D3" s="54" t="s">
        <v>2</v>
      </c>
      <c r="E3" s="54" t="s">
        <v>32</v>
      </c>
      <c r="F3" s="54" t="s">
        <v>33</v>
      </c>
      <c r="G3" s="54" t="s">
        <v>198</v>
      </c>
      <c r="H3" s="54" t="s">
        <v>199</v>
      </c>
      <c r="I3" s="54" t="s">
        <v>200</v>
      </c>
      <c r="J3" s="54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3" workbookViewId="0">
      <selection sqref="A1:I1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55" t="s">
        <v>214</v>
      </c>
      <c r="B1" s="55"/>
      <c r="C1" s="55"/>
      <c r="D1" s="55"/>
      <c r="E1" s="55"/>
      <c r="F1" s="55"/>
      <c r="G1" s="55"/>
      <c r="H1" s="55"/>
      <c r="I1" s="55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sqref="A1:XFD1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18" t="s">
        <v>93</v>
      </c>
      <c r="B1" s="18"/>
      <c r="C1" s="18"/>
      <c r="D1" s="18"/>
      <c r="E1" s="18"/>
      <c r="F1" s="18"/>
      <c r="G1" s="18"/>
    </row>
    <row r="2" spans="1:7" ht="18.600000000000001" thickTop="1" thickBot="1" x14ac:dyDescent="0.45"/>
    <row r="3" spans="1:7" x14ac:dyDescent="0.4">
      <c r="A3" s="20" t="s">
        <v>94</v>
      </c>
      <c r="B3" s="21" t="s">
        <v>95</v>
      </c>
      <c r="C3" s="21" t="s">
        <v>96</v>
      </c>
      <c r="D3" s="21" t="s">
        <v>97</v>
      </c>
      <c r="E3" s="21" t="s">
        <v>98</v>
      </c>
      <c r="F3" s="21" t="s">
        <v>99</v>
      </c>
      <c r="G3" s="22" t="s">
        <v>100</v>
      </c>
    </row>
    <row r="4" spans="1:7" x14ac:dyDescent="0.4">
      <c r="A4" s="23" t="s">
        <v>101</v>
      </c>
      <c r="B4" s="14">
        <v>200</v>
      </c>
      <c r="C4" s="14">
        <v>220</v>
      </c>
      <c r="D4" s="19">
        <v>26400000</v>
      </c>
      <c r="E4" s="13">
        <v>0.1</v>
      </c>
      <c r="F4" s="19">
        <v>23760000</v>
      </c>
      <c r="G4" s="24">
        <v>1.1000000000000001</v>
      </c>
    </row>
    <row r="5" spans="1:7" x14ac:dyDescent="0.4">
      <c r="A5" s="23" t="s">
        <v>64</v>
      </c>
      <c r="B5" s="14">
        <v>150</v>
      </c>
      <c r="C5" s="14">
        <v>120</v>
      </c>
      <c r="D5" s="19">
        <v>14400000</v>
      </c>
      <c r="E5" s="13">
        <v>0</v>
      </c>
      <c r="F5" s="19">
        <v>14400000</v>
      </c>
      <c r="G5" s="24">
        <v>0.8</v>
      </c>
    </row>
    <row r="6" spans="1:7" x14ac:dyDescent="0.4">
      <c r="A6" s="23" t="s">
        <v>102</v>
      </c>
      <c r="B6" s="14">
        <v>120</v>
      </c>
      <c r="C6" s="14">
        <v>100</v>
      </c>
      <c r="D6" s="19">
        <v>12000000</v>
      </c>
      <c r="E6" s="13">
        <v>0</v>
      </c>
      <c r="F6" s="19">
        <v>12000000</v>
      </c>
      <c r="G6" s="24">
        <v>0.83</v>
      </c>
    </row>
    <row r="7" spans="1:7" x14ac:dyDescent="0.4">
      <c r="A7" s="23" t="s">
        <v>103</v>
      </c>
      <c r="B7" s="14">
        <v>300</v>
      </c>
      <c r="C7" s="14">
        <v>220</v>
      </c>
      <c r="D7" s="19">
        <v>66000000</v>
      </c>
      <c r="E7" s="13">
        <v>0.2</v>
      </c>
      <c r="F7" s="19">
        <v>52800000</v>
      </c>
      <c r="G7" s="24">
        <v>0.73</v>
      </c>
    </row>
    <row r="8" spans="1:7" x14ac:dyDescent="0.4">
      <c r="A8" s="23" t="s">
        <v>104</v>
      </c>
      <c r="B8" s="14">
        <v>200</v>
      </c>
      <c r="C8" s="14">
        <v>210</v>
      </c>
      <c r="D8" s="19">
        <v>63000000</v>
      </c>
      <c r="E8" s="13">
        <v>0.2</v>
      </c>
      <c r="F8" s="19">
        <v>50400000</v>
      </c>
      <c r="G8" s="24">
        <v>1.05</v>
      </c>
    </row>
    <row r="9" spans="1:7" x14ac:dyDescent="0.4">
      <c r="A9" s="23" t="s">
        <v>105</v>
      </c>
      <c r="B9" s="14">
        <v>150</v>
      </c>
      <c r="C9" s="14">
        <v>150</v>
      </c>
      <c r="D9" s="19">
        <v>45000000</v>
      </c>
      <c r="E9" s="13">
        <v>0.15</v>
      </c>
      <c r="F9" s="19">
        <v>38250000</v>
      </c>
      <c r="G9" s="24">
        <v>1</v>
      </c>
    </row>
    <row r="10" spans="1:7" ht="18" thickBot="1" x14ac:dyDescent="0.45">
      <c r="A10" s="25" t="s">
        <v>106</v>
      </c>
      <c r="B10" s="26">
        <v>1120</v>
      </c>
      <c r="C10" s="26">
        <v>1020</v>
      </c>
      <c r="D10" s="27">
        <v>226800000</v>
      </c>
      <c r="E10" s="28"/>
      <c r="F10" s="27">
        <v>191610000</v>
      </c>
      <c r="G10" s="29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L12" sqref="L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55" t="s">
        <v>107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56" t="s">
        <v>108</v>
      </c>
      <c r="B3" s="56" t="s">
        <v>109</v>
      </c>
      <c r="C3" s="56"/>
      <c r="D3" s="56"/>
      <c r="E3" s="56"/>
      <c r="F3" s="56"/>
      <c r="G3" s="56"/>
      <c r="H3" s="56"/>
      <c r="I3" s="56"/>
      <c r="J3" s="56"/>
      <c r="K3" s="56"/>
    </row>
    <row r="4" spans="1:11" x14ac:dyDescent="0.4">
      <c r="A4" s="56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E7" sqref="E7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55" t="s">
        <v>111</v>
      </c>
      <c r="B1" s="55"/>
      <c r="C1" s="55"/>
      <c r="D1" s="55"/>
      <c r="E1" s="55"/>
      <c r="F1" s="55"/>
      <c r="G1" s="55"/>
      <c r="H1" s="55"/>
      <c r="I1" s="55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B14" s="30" t="s">
        <v>272</v>
      </c>
    </row>
    <row r="15" spans="1:9" x14ac:dyDescent="0.4">
      <c r="A15" t="b">
        <f>F4&gt;=AVERAGE($F$4:$F$12)</f>
        <v>1</v>
      </c>
      <c r="B15" s="30" t="s">
        <v>273</v>
      </c>
    </row>
    <row r="18" spans="1:9" x14ac:dyDescent="0.4">
      <c r="A18" s="16" t="s">
        <v>112</v>
      </c>
      <c r="B18" s="16" t="s">
        <v>113</v>
      </c>
      <c r="C18" s="16" t="s">
        <v>114</v>
      </c>
      <c r="D18" s="16" t="s">
        <v>115</v>
      </c>
      <c r="E18" s="16" t="s">
        <v>116</v>
      </c>
      <c r="F18" s="16" t="s">
        <v>117</v>
      </c>
      <c r="G18" s="16" t="s">
        <v>118</v>
      </c>
      <c r="H18" s="16" t="s">
        <v>119</v>
      </c>
      <c r="I18" s="16" t="s">
        <v>120</v>
      </c>
    </row>
    <row r="19" spans="1:9" x14ac:dyDescent="0.4">
      <c r="A19" s="16" t="s">
        <v>121</v>
      </c>
      <c r="B19" s="16" t="s">
        <v>122</v>
      </c>
      <c r="C19" s="17">
        <v>55</v>
      </c>
      <c r="D19" s="17">
        <v>1150</v>
      </c>
      <c r="E19" s="17">
        <v>1196000</v>
      </c>
      <c r="F19" s="17">
        <v>1190</v>
      </c>
      <c r="G19" s="17">
        <v>1646008</v>
      </c>
      <c r="H19" s="17">
        <v>15</v>
      </c>
      <c r="I19" s="17">
        <v>408408</v>
      </c>
    </row>
    <row r="20" spans="1:9" x14ac:dyDescent="0.4">
      <c r="A20" s="16" t="s">
        <v>124</v>
      </c>
      <c r="B20" s="16" t="s">
        <v>122</v>
      </c>
      <c r="C20" s="17">
        <v>135</v>
      </c>
      <c r="D20" s="17">
        <v>1080</v>
      </c>
      <c r="E20" s="17">
        <v>1123200</v>
      </c>
      <c r="F20" s="17">
        <v>1210</v>
      </c>
      <c r="G20" s="17">
        <v>1673672</v>
      </c>
      <c r="H20" s="17">
        <v>5</v>
      </c>
      <c r="I20" s="17">
        <v>415272</v>
      </c>
    </row>
    <row r="21" spans="1:9" x14ac:dyDescent="0.4">
      <c r="A21" s="16" t="s">
        <v>124</v>
      </c>
      <c r="B21" s="16" t="s">
        <v>125</v>
      </c>
      <c r="C21" s="17">
        <v>2</v>
      </c>
      <c r="D21" s="17">
        <v>1300</v>
      </c>
      <c r="E21" s="17">
        <v>1430000</v>
      </c>
      <c r="F21" s="17">
        <v>1302</v>
      </c>
      <c r="G21" s="17">
        <v>1904826</v>
      </c>
      <c r="H21" s="17">
        <v>0</v>
      </c>
      <c r="I21" s="1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0" workbookViewId="0">
      <selection activeCell="K23" sqref="K23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45447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14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45448</v>
      </c>
      <c r="I4" s="1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14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45449</v>
      </c>
      <c r="I5" s="16" t="str">
        <f t="shared" si="0"/>
        <v>주간</v>
      </c>
    </row>
    <row r="6" spans="1:10" x14ac:dyDescent="0.4">
      <c r="A6" s="6" t="s">
        <v>271</v>
      </c>
      <c r="B6" s="6" t="s">
        <v>21</v>
      </c>
      <c r="C6" s="14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45453</v>
      </c>
      <c r="I6" s="16" t="str">
        <f t="shared" si="0"/>
        <v>야간</v>
      </c>
    </row>
    <row r="7" spans="1:10" x14ac:dyDescent="0.4">
      <c r="A7" s="6" t="s">
        <v>268</v>
      </c>
      <c r="B7" s="6" t="s">
        <v>22</v>
      </c>
      <c r="C7" s="14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45456</v>
      </c>
      <c r="I7" s="16" t="str">
        <f t="shared" si="0"/>
        <v>주간</v>
      </c>
    </row>
    <row r="8" spans="1:10" x14ac:dyDescent="0.4">
      <c r="A8" s="6" t="s">
        <v>23</v>
      </c>
      <c r="B8" s="6" t="s">
        <v>24</v>
      </c>
      <c r="C8" s="14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45457</v>
      </c>
      <c r="I8" s="16" t="str">
        <f t="shared" si="0"/>
        <v>주간</v>
      </c>
    </row>
    <row r="9" spans="1:10" x14ac:dyDescent="0.4">
      <c r="A9" s="6" t="s">
        <v>25</v>
      </c>
      <c r="B9" s="6" t="s">
        <v>26</v>
      </c>
      <c r="C9" s="14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45458</v>
      </c>
      <c r="I9" s="16" t="str">
        <f t="shared" si="0"/>
        <v>야간</v>
      </c>
    </row>
    <row r="10" spans="1:10" x14ac:dyDescent="0.4">
      <c r="A10" s="6" t="s">
        <v>27</v>
      </c>
      <c r="B10" s="6" t="s">
        <v>28</v>
      </c>
      <c r="C10" s="14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45460</v>
      </c>
      <c r="I10" s="16" t="str">
        <f t="shared" si="0"/>
        <v>주간</v>
      </c>
    </row>
    <row r="11" spans="1:10" x14ac:dyDescent="0.4">
      <c r="A11" s="6" t="s">
        <v>270</v>
      </c>
      <c r="B11" s="6" t="s">
        <v>29</v>
      </c>
      <c r="C11" s="14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45463</v>
      </c>
      <c r="I11" s="16" t="str">
        <f t="shared" si="0"/>
        <v>야간</v>
      </c>
    </row>
    <row r="12" spans="1:10" x14ac:dyDescent="0.4">
      <c r="A12" s="6" t="s">
        <v>269</v>
      </c>
      <c r="B12" s="6" t="s">
        <v>30</v>
      </c>
      <c r="C12" s="14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45464</v>
      </c>
      <c r="I12" s="1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17">
        <f t="shared" ref="J17:J23" si="2">I17*HLOOKUP(G17&amp;RIGHT(H17,1),$H$26:$K$27,2,FALSE)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57" t="s">
        <v>92</v>
      </c>
      <c r="B36" s="57"/>
      <c r="C36" s="57"/>
      <c r="D36" s="57"/>
    </row>
    <row r="37" spans="1:4" x14ac:dyDescent="0.4">
      <c r="A37" s="58">
        <f>ROUND(DSUM(A26:D34,4,B26:B27),-3)</f>
        <v>13574000</v>
      </c>
      <c r="B37" s="58"/>
      <c r="C37" s="58"/>
      <c r="D37" s="58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K20" sqref="K20"/>
    </sheetView>
  </sheetViews>
  <sheetFormatPr defaultRowHeight="17.399999999999999" outlineLevelRow="3" x14ac:dyDescent="0.4"/>
  <sheetData>
    <row r="1" spans="1:9" ht="21" x14ac:dyDescent="0.4">
      <c r="A1" s="55" t="s">
        <v>127</v>
      </c>
      <c r="B1" s="55"/>
      <c r="C1" s="55"/>
      <c r="D1" s="55"/>
      <c r="E1" s="55"/>
      <c r="F1" s="55"/>
      <c r="G1" s="55"/>
      <c r="H1" s="55"/>
      <c r="I1" s="55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14"/>
      <c r="B6" s="14"/>
      <c r="C6" s="31" t="s">
        <v>278</v>
      </c>
      <c r="D6" s="14"/>
      <c r="E6" s="15"/>
      <c r="F6" s="15"/>
      <c r="G6" s="15">
        <f>SUBTOTAL(4,G4:G5)</f>
        <v>3570</v>
      </c>
      <c r="H6" s="14"/>
      <c r="I6" s="14"/>
    </row>
    <row r="7" spans="1:9" outlineLevel="1" x14ac:dyDescent="0.4">
      <c r="A7" s="14"/>
      <c r="B7" s="14"/>
      <c r="C7" s="31" t="s">
        <v>274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14"/>
      <c r="B10" s="14"/>
      <c r="C10" s="31" t="s">
        <v>279</v>
      </c>
      <c r="D10" s="14"/>
      <c r="E10" s="15"/>
      <c r="F10" s="15"/>
      <c r="G10" s="15">
        <f>SUBTOTAL(4,G8:G9)</f>
        <v>4800</v>
      </c>
      <c r="H10" s="14"/>
      <c r="I10" s="14"/>
    </row>
    <row r="11" spans="1:9" outlineLevel="1" x14ac:dyDescent="0.4">
      <c r="A11" s="14"/>
      <c r="B11" s="14"/>
      <c r="C11" s="31" t="s">
        <v>275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32"/>
      <c r="B17" s="32"/>
      <c r="C17" s="34" t="s">
        <v>280</v>
      </c>
      <c r="D17" s="32"/>
      <c r="E17" s="33"/>
      <c r="F17" s="33"/>
      <c r="G17" s="33">
        <f>SUBTOTAL(4,G12:G16)</f>
        <v>1050</v>
      </c>
      <c r="H17" s="32"/>
      <c r="I17" s="32"/>
    </row>
    <row r="18" spans="1:9" outlineLevel="1" x14ac:dyDescent="0.4">
      <c r="A18" s="32"/>
      <c r="B18" s="32"/>
      <c r="C18" s="34" t="s">
        <v>276</v>
      </c>
      <c r="D18" s="32"/>
      <c r="E18" s="33">
        <f>SUBTOTAL(9,E12:E16)</f>
        <v>3400</v>
      </c>
      <c r="F18" s="33">
        <f>SUBTOTAL(9,F12:F16)</f>
        <v>170</v>
      </c>
      <c r="G18" s="33"/>
      <c r="H18" s="32"/>
      <c r="I18" s="32"/>
    </row>
    <row r="19" spans="1:9" x14ac:dyDescent="0.4">
      <c r="A19" s="32"/>
      <c r="B19" s="32"/>
      <c r="C19" s="34" t="s">
        <v>281</v>
      </c>
      <c r="D19" s="32"/>
      <c r="E19" s="33"/>
      <c r="F19" s="33"/>
      <c r="G19" s="33">
        <f>SUBTOTAL(4,G4:G16)</f>
        <v>4800</v>
      </c>
      <c r="H19" s="32"/>
      <c r="I19" s="32"/>
    </row>
    <row r="20" spans="1:9" x14ac:dyDescent="0.4">
      <c r="A20" s="32"/>
      <c r="B20" s="32"/>
      <c r="C20" s="34" t="s">
        <v>277</v>
      </c>
      <c r="D20" s="32"/>
      <c r="E20" s="33">
        <f>SUBTOTAL(9,E4:E16)</f>
        <v>18800</v>
      </c>
      <c r="F20" s="33">
        <f>SUBTOTAL(9,F4:F16)</f>
        <v>910</v>
      </c>
      <c r="G20" s="33"/>
      <c r="H20" s="32"/>
      <c r="I20" s="3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72642-8EB7-4CAC-90D4-515DFF59AE47}">
  <dimension ref="A3:E13"/>
  <sheetViews>
    <sheetView workbookViewId="0">
      <selection activeCell="F14" sqref="F14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35" t="s">
        <v>284</v>
      </c>
      <c r="B3" s="35" t="s">
        <v>283</v>
      </c>
    </row>
    <row r="4" spans="1:5" x14ac:dyDescent="0.4">
      <c r="A4" s="35" t="s">
        <v>282</v>
      </c>
      <c r="B4" t="s">
        <v>171</v>
      </c>
      <c r="C4" t="s">
        <v>169</v>
      </c>
      <c r="D4" t="s">
        <v>167</v>
      </c>
      <c r="E4" t="s">
        <v>277</v>
      </c>
    </row>
    <row r="5" spans="1:5" x14ac:dyDescent="0.4">
      <c r="A5" s="36" t="s">
        <v>168</v>
      </c>
      <c r="B5" s="37" t="s">
        <v>285</v>
      </c>
      <c r="C5" s="37">
        <v>94</v>
      </c>
      <c r="D5" s="37" t="s">
        <v>285</v>
      </c>
      <c r="E5" s="37">
        <v>94</v>
      </c>
    </row>
    <row r="6" spans="1:5" x14ac:dyDescent="0.4">
      <c r="A6" s="36" t="s">
        <v>174</v>
      </c>
      <c r="B6" s="37" t="s">
        <v>285</v>
      </c>
      <c r="C6" s="37" t="s">
        <v>285</v>
      </c>
      <c r="D6" s="37">
        <v>89</v>
      </c>
      <c r="E6" s="37">
        <v>89</v>
      </c>
    </row>
    <row r="7" spans="1:5" x14ac:dyDescent="0.4">
      <c r="A7" s="36" t="s">
        <v>5</v>
      </c>
      <c r="B7" s="37" t="s">
        <v>285</v>
      </c>
      <c r="C7" s="37">
        <v>80</v>
      </c>
      <c r="D7" s="37" t="s">
        <v>285</v>
      </c>
      <c r="E7" s="37">
        <v>80</v>
      </c>
    </row>
    <row r="8" spans="1:5" x14ac:dyDescent="0.4">
      <c r="A8" s="36" t="s">
        <v>172</v>
      </c>
      <c r="B8" s="37" t="s">
        <v>285</v>
      </c>
      <c r="C8" s="37" t="s">
        <v>285</v>
      </c>
      <c r="D8" s="37">
        <v>70</v>
      </c>
      <c r="E8" s="37">
        <v>70</v>
      </c>
    </row>
    <row r="9" spans="1:5" x14ac:dyDescent="0.4">
      <c r="A9" s="36" t="s">
        <v>175</v>
      </c>
      <c r="B9" s="37">
        <v>93</v>
      </c>
      <c r="C9" s="37" t="s">
        <v>285</v>
      </c>
      <c r="D9" s="37" t="s">
        <v>285</v>
      </c>
      <c r="E9" s="37">
        <v>93</v>
      </c>
    </row>
    <row r="10" spans="1:5" x14ac:dyDescent="0.4">
      <c r="A10" s="36" t="s">
        <v>173</v>
      </c>
      <c r="B10" s="37">
        <v>81</v>
      </c>
      <c r="C10" s="37" t="s">
        <v>285</v>
      </c>
      <c r="D10" s="37" t="s">
        <v>285</v>
      </c>
      <c r="E10" s="37">
        <v>81</v>
      </c>
    </row>
    <row r="11" spans="1:5" x14ac:dyDescent="0.4">
      <c r="A11" s="36" t="s">
        <v>166</v>
      </c>
      <c r="B11" s="37" t="s">
        <v>285</v>
      </c>
      <c r="C11" s="37" t="s">
        <v>285</v>
      </c>
      <c r="D11" s="37">
        <v>92</v>
      </c>
      <c r="E11" s="37">
        <v>92</v>
      </c>
    </row>
    <row r="12" spans="1:5" x14ac:dyDescent="0.4">
      <c r="A12" s="36" t="s">
        <v>170</v>
      </c>
      <c r="B12" s="37">
        <v>92</v>
      </c>
      <c r="C12" s="37" t="s">
        <v>285</v>
      </c>
      <c r="D12" s="37" t="s">
        <v>285</v>
      </c>
      <c r="E12" s="37">
        <v>92</v>
      </c>
    </row>
    <row r="13" spans="1:5" x14ac:dyDescent="0.4">
      <c r="A13" s="36" t="s">
        <v>277</v>
      </c>
      <c r="B13" s="37">
        <v>266</v>
      </c>
      <c r="C13" s="37">
        <v>174</v>
      </c>
      <c r="D13" s="37">
        <v>251</v>
      </c>
      <c r="E13" s="37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D6" sqref="D6"/>
    </sheetView>
  </sheetViews>
  <sheetFormatPr defaultRowHeight="17.399999999999999" x14ac:dyDescent="0.4"/>
  <sheetData>
    <row r="1" spans="1:7" ht="21" x14ac:dyDescent="0.4">
      <c r="A1" s="55" t="s">
        <v>159</v>
      </c>
      <c r="B1" s="55"/>
      <c r="C1" s="55"/>
      <c r="D1" s="55"/>
      <c r="E1" s="55"/>
      <c r="F1" s="55"/>
      <c r="G1" s="55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55" t="s">
        <v>176</v>
      </c>
      <c r="B1" s="55"/>
      <c r="C1" s="55"/>
      <c r="D1" s="55"/>
      <c r="E1" s="55"/>
      <c r="F1" s="55"/>
      <c r="G1" s="55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user" comment="만든 사람 user 날짜 2025-07-18">
      <inputCells r="C16" val="0.7" numFmtId="9"/>
      <inputCells r="G16" val="0.11" numFmtId="9"/>
    </scenario>
    <scenario name="상여급/공제계비율인상" locked="1" count="2" user="user" comment="만든 사람 user 날짜 2025-07-18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2025-07-18T14:37:34Z</dcterms:modified>
</cp:coreProperties>
</file>