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총정리\엑셀\모의\"/>
    </mc:Choice>
  </mc:AlternateContent>
  <xr:revisionPtr revIDLastSave="0" documentId="13_ncr:1_{DEDFB845-8EAC-4413-A2C8-971A7728CCE3}" xr6:coauthVersionLast="47" xr6:coauthVersionMax="47" xr10:uidLastSave="{00000000-0000-0000-0000-000000000000}"/>
  <bookViews>
    <workbookView xWindow="31245" yWindow="840" windowWidth="26490" windowHeight="15045" xr2:uid="{996A17FC-0A87-4199-9912-680845FDCF65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4" i="8"/>
  <c r="H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/>
  <c r="G12" i="8"/>
  <c r="H12" i="8" s="1"/>
  <c r="G13" i="8"/>
  <c r="H13" i="8" s="1"/>
</calcChain>
</file>

<file path=xl/sharedStrings.xml><?xml version="1.0" encoding="utf-8"?>
<sst xmlns="http://schemas.openxmlformats.org/spreadsheetml/2006/main" count="333" uniqueCount="154">
  <si>
    <t>대표자</t>
  </si>
  <si>
    <t>주민번호</t>
  </si>
  <si>
    <t>출자금액</t>
  </si>
  <si>
    <t>관할지부</t>
  </si>
  <si>
    <t>대출일</t>
  </si>
  <si>
    <t>상환일</t>
  </si>
  <si>
    <t>대출금액</t>
  </si>
  <si>
    <t>연이율</t>
  </si>
  <si>
    <t>곽수현</t>
  </si>
  <si>
    <t>771124-2******</t>
  </si>
  <si>
    <t>동대문</t>
  </si>
  <si>
    <t>주이준</t>
  </si>
  <si>
    <t>770506-2******</t>
  </si>
  <si>
    <t>강남</t>
  </si>
  <si>
    <t>백대영</t>
  </si>
  <si>
    <t>800627-1******</t>
  </si>
  <si>
    <t>윤명진</t>
  </si>
  <si>
    <t>광진</t>
  </si>
  <si>
    <t>이윤후</t>
  </si>
  <si>
    <t>601027-2******</t>
  </si>
  <si>
    <t>강채언</t>
  </si>
  <si>
    <t>600428-2******</t>
  </si>
  <si>
    <t>마포</t>
  </si>
  <si>
    <t>백원영</t>
  </si>
  <si>
    <t>710803-1******</t>
  </si>
  <si>
    <t>손명준</t>
  </si>
  <si>
    <t>711030-2******</t>
  </si>
  <si>
    <t>서명세</t>
  </si>
  <si>
    <t>630521-1******</t>
  </si>
  <si>
    <t>송종환</t>
  </si>
  <si>
    <t>691028-1******</t>
  </si>
  <si>
    <t>최혜은</t>
  </si>
  <si>
    <t>800727-2******</t>
  </si>
  <si>
    <t>윤영서</t>
  </si>
  <si>
    <t>860729-2******</t>
  </si>
  <si>
    <t>장슬지</t>
  </si>
  <si>
    <t>631106-1******</t>
  </si>
  <si>
    <t>주재훈</t>
  </si>
  <si>
    <t>610122-1******</t>
  </si>
  <si>
    <t>이종한</t>
  </si>
  <si>
    <t>870517-1******</t>
  </si>
  <si>
    <t>남태헌</t>
  </si>
  <si>
    <t>821211-2******</t>
  </si>
  <si>
    <t>황윤형</t>
  </si>
  <si>
    <t>830918-2******</t>
  </si>
  <si>
    <t>오진주</t>
  </si>
  <si>
    <t>600303-1******</t>
  </si>
  <si>
    <t>배신영</t>
  </si>
  <si>
    <t>650805-1******</t>
  </si>
  <si>
    <t>노장우</t>
  </si>
  <si>
    <t>730626-2******</t>
  </si>
  <si>
    <t>오지완</t>
  </si>
  <si>
    <t>671121-1******</t>
  </si>
  <si>
    <t>주현일</t>
  </si>
  <si>
    <t>840806-2******</t>
  </si>
  <si>
    <t>주연재</t>
  </si>
  <si>
    <t>710407-1******</t>
  </si>
  <si>
    <t>허제훈</t>
  </si>
  <si>
    <t>660627-1******</t>
  </si>
  <si>
    <t>서위영</t>
  </si>
  <si>
    <t>741212-2******</t>
  </si>
  <si>
    <t>남동율</t>
  </si>
  <si>
    <t>730508-2******</t>
  </si>
  <si>
    <t>김윤상</t>
  </si>
  <si>
    <t>600215-2******</t>
  </si>
  <si>
    <t>박정혁</t>
  </si>
  <si>
    <t>680930-1******</t>
  </si>
  <si>
    <t>[표1]</t>
  </si>
  <si>
    <t>830409-1******</t>
  </si>
  <si>
    <t>상공상사 3월분 급여지급명세서</t>
  </si>
  <si>
    <t>성명</t>
  </si>
  <si>
    <t>부서명</t>
  </si>
  <si>
    <t>직위</t>
  </si>
  <si>
    <t>기본급</t>
  </si>
  <si>
    <t>수당</t>
  </si>
  <si>
    <t>상여급</t>
  </si>
  <si>
    <t>수령액</t>
  </si>
  <si>
    <t>신현빈</t>
  </si>
  <si>
    <t>기획부</t>
  </si>
  <si>
    <t>과장</t>
  </si>
  <si>
    <t>이정현</t>
  </si>
  <si>
    <t>대리</t>
  </si>
  <si>
    <t>이만수</t>
  </si>
  <si>
    <t>한나라</t>
  </si>
  <si>
    <t>사원</t>
  </si>
  <si>
    <t>이수지</t>
  </si>
  <si>
    <t>생산부</t>
  </si>
  <si>
    <t>김현수</t>
  </si>
  <si>
    <t>안영미</t>
  </si>
  <si>
    <t>신혜선</t>
  </si>
  <si>
    <t>김준호</t>
  </si>
  <si>
    <t>영업부</t>
  </si>
  <si>
    <t>강동원</t>
  </si>
  <si>
    <t>기준일 :</t>
  </si>
  <si>
    <t>[표2] 기업 건정성 기준표</t>
  </si>
  <si>
    <t>추가대출여부</t>
  </si>
  <si>
    <t>건전성기준</t>
  </si>
  <si>
    <t>대출안정성</t>
  </si>
  <si>
    <t>월별대출상환금</t>
  </si>
  <si>
    <t>상</t>
  </si>
  <si>
    <t>중</t>
  </si>
  <si>
    <t>하</t>
  </si>
  <si>
    <t>[표3]</t>
  </si>
  <si>
    <t>대출금액 합계</t>
  </si>
  <si>
    <t>최고 출자금액 순위</t>
  </si>
  <si>
    <t>김민국</t>
  </si>
  <si>
    <t>최신국</t>
  </si>
  <si>
    <t>박억남</t>
  </si>
  <si>
    <t>조민정</t>
  </si>
  <si>
    <t>이문성</t>
  </si>
  <si>
    <t>우용표</t>
  </si>
  <si>
    <t>김후영</t>
  </si>
  <si>
    <t>이재건</t>
  </si>
  <si>
    <t>(단위 : MB/월)</t>
  </si>
  <si>
    <t>콘텐츠</t>
  </si>
  <si>
    <t>3G</t>
  </si>
  <si>
    <t>4G</t>
  </si>
  <si>
    <t>5G</t>
  </si>
  <si>
    <t>비중</t>
  </si>
  <si>
    <t>동영상</t>
  </si>
  <si>
    <t>웹포털</t>
  </si>
  <si>
    <t>SNS</t>
  </si>
  <si>
    <t>멀티미디어</t>
  </si>
  <si>
    <t>마켓다운</t>
  </si>
  <si>
    <t>기타</t>
  </si>
  <si>
    <t xml:space="preserve">가입자당 콘텐츠별 트래픽 현황    </t>
  </si>
  <si>
    <t>김을수</t>
  </si>
  <si>
    <t>마포구</t>
  </si>
  <si>
    <t>3년이하</t>
  </si>
  <si>
    <t>양호</t>
  </si>
  <si>
    <t>홍길동</t>
  </si>
  <si>
    <t>광진구</t>
  </si>
  <si>
    <t>미달</t>
  </si>
  <si>
    <t>영업사원별 매출현황</t>
  </si>
  <si>
    <t>이름</t>
  </si>
  <si>
    <t>지점</t>
  </si>
  <si>
    <t>연차</t>
  </si>
  <si>
    <t>월매출</t>
  </si>
  <si>
    <t>평가</t>
  </si>
  <si>
    <t>강남구</t>
  </si>
  <si>
    <t>동대문구</t>
  </si>
  <si>
    <t>성동구</t>
  </si>
  <si>
    <t>영등포구</t>
  </si>
  <si>
    <t>성명/부서명;직위/기본급;수당;상여급;수령액</t>
  </si>
  <si>
    <t>강동원/영업부;대리/2,500,000;1,150,000;1,250,000;4,116,000</t>
  </si>
  <si>
    <t>김준호/영업부;과장/2,950,000;1,000,000;1,475,000;4,557,000</t>
  </si>
  <si>
    <t>김현수/생산부;대리/2,400,000;1,200,000;1,200,000;4,032,000</t>
  </si>
  <si>
    <t>신현빈/기획부;과장/3,000,000;750,000;1,500,000;4,410,000</t>
  </si>
  <si>
    <t>신혜선/생산부;사원/2,100,000;800,000;1,050,000;3,318,000</t>
  </si>
  <si>
    <t>안영미/생산부;사원/2,050,000;650,000;1,025,000;3,129,000</t>
  </si>
  <si>
    <t>이만수/기획부;대리/2,500,000;650,000;1,250,000;3,696,000</t>
  </si>
  <si>
    <t>이수지/생산부;과장/3,050,000;1,000,000;1,525,000;4,683,000</t>
  </si>
  <si>
    <t>이정현/기획부;대리/2,550,000;900,000;1,275,000;3,969,000</t>
  </si>
  <si>
    <t>한나라/기획부;사원/2,100,000;800,000;1,050,000;3,318,000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</si>
</sst>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#,##0&quot;원&quot;"/>
    <numFmt numFmtId="178" formatCode="General&quot;위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3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 applyProtection="1">
      <alignment vertical="center"/>
      <protection hidden="1"/>
    </xf>
    <xf numFmtId="41" fontId="0" fillId="0" borderId="1" xfId="1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right" vertical="center"/>
    </xf>
    <xf numFmtId="176" fontId="0" fillId="0" borderId="1" xfId="2" applyNumberFormat="1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5" fillId="0" borderId="0" xfId="3" applyFont="1">
      <alignment vertical="center"/>
    </xf>
    <xf numFmtId="0" fontId="0" fillId="0" borderId="0" xfId="0" applyAlignment="1">
      <alignment horizontal="right" vertical="center"/>
    </xf>
    <xf numFmtId="9" fontId="5" fillId="0" borderId="0" xfId="3" applyNumberFormat="1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4A46EAAB-C86E-4087-B79C-DCB627E214CD}"/>
  </cellStyles>
  <dxfs count="3"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기획부 급여 지급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'기본작업-2'!$E$3</c:f>
              <c:strCache>
                <c:ptCount val="1"/>
                <c:pt idx="0">
                  <c:v>기본급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'기본작업-2'!$B$4:$B$7</c:f>
              <c:strCache>
                <c:ptCount val="4"/>
                <c:pt idx="0">
                  <c:v>신현빈</c:v>
                </c:pt>
                <c:pt idx="1">
                  <c:v>이정현</c:v>
                </c:pt>
                <c:pt idx="2">
                  <c:v>이만수</c:v>
                </c:pt>
                <c:pt idx="3">
                  <c:v>한나라</c:v>
                </c:pt>
              </c:strCache>
            </c:strRef>
          </c:cat>
          <c:val>
            <c:numRef>
              <c:f>'기본작업-2'!$E$4:$E$7</c:f>
              <c:numCache>
                <c:formatCode>_(* #,##0_);_(* \(#,##0\);_(* "-"_);_(@_)</c:formatCode>
                <c:ptCount val="4"/>
                <c:pt idx="0">
                  <c:v>3000000</c:v>
                </c:pt>
                <c:pt idx="1">
                  <c:v>2550000</c:v>
                </c:pt>
                <c:pt idx="2">
                  <c:v>2500000</c:v>
                </c:pt>
                <c:pt idx="3">
                  <c:v>2100000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1-4B91-B97D-3C0B97DFC712}"/>
            </c:ext>
          </c:extLst>
        </c:ser>
        <c:ser>
          <c:idx val="1"/>
          <c:order val="1"/>
          <c:tx>
            <c:strRef>
              <c:f>'기본작업-2'!$G$3</c:f>
              <c:strCache>
                <c:ptCount val="1"/>
                <c:pt idx="0">
                  <c:v>상여급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'기본작업-2'!$B$4:$B$7</c:f>
              <c:strCache>
                <c:ptCount val="4"/>
                <c:pt idx="0">
                  <c:v>신현빈</c:v>
                </c:pt>
                <c:pt idx="1">
                  <c:v>이정현</c:v>
                </c:pt>
                <c:pt idx="2">
                  <c:v>이만수</c:v>
                </c:pt>
                <c:pt idx="3">
                  <c:v>한나라</c:v>
                </c:pt>
              </c:strCache>
            </c:strRef>
          </c:cat>
          <c:val>
            <c:numRef>
              <c:f>'기본작업-2'!$G$4:$G$7</c:f>
              <c:numCache>
                <c:formatCode>_(* #,##0_);_(* \(#,##0\);_(* "-"_);_(@_)</c:formatCode>
                <c:ptCount val="4"/>
                <c:pt idx="0">
                  <c:v>1500000</c:v>
                </c:pt>
                <c:pt idx="1">
                  <c:v>1275000</c:v>
                </c:pt>
                <c:pt idx="2">
                  <c:v>1250000</c:v>
                </c:pt>
                <c:pt idx="3">
                  <c:v>1050000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1-4B91-B97D-3C0B97DF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6000560"/>
        <c:axId val="1675516432"/>
      </c:barChart>
      <c:catAx>
        <c:axId val="16360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5516432"/>
        <c:crosses val="autoZero"/>
        <c:auto val="1"/>
        <c:lblAlgn val="ctr"/>
        <c:lblOffset val="100"/>
        <c:noMultiLvlLbl val="0"/>
      </c:catAx>
      <c:valAx>
        <c:axId val="16755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600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'기타작업-2'!$D$4</c:f>
              <c:strCache>
                <c:ptCount val="1"/>
                <c:pt idx="0">
                  <c:v>4G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'기타작업-2'!$C$5:$C$10</c:f>
              <c:numCache>
                <c:formatCode>General</c:formatCode>
                <c:ptCount val="6"/>
                <c:pt idx="0">
                  <c:v>2417</c:v>
                </c:pt>
                <c:pt idx="1">
                  <c:v>730</c:v>
                </c:pt>
                <c:pt idx="2">
                  <c:v>821</c:v>
                </c:pt>
                <c:pt idx="3">
                  <c:v>228</c:v>
                </c:pt>
                <c:pt idx="4">
                  <c:v>228</c:v>
                </c:pt>
                <c:pt idx="5">
                  <c:v>137</c:v>
                </c:pt>
              </c:numCache>
            </c:numRef>
          </c:cat>
          <c:val>
            <c:numRef>
              <c:f>'기타작업-2'!$D$5:$D$10</c:f>
              <c:numCache>
                <c:formatCode>General</c:formatCode>
                <c:ptCount val="6"/>
                <c:pt idx="0">
                  <c:v>3633</c:v>
                </c:pt>
                <c:pt idx="1">
                  <c:v>1282</c:v>
                </c:pt>
                <c:pt idx="2">
                  <c:v>1282</c:v>
                </c:pt>
                <c:pt idx="3">
                  <c:v>285</c:v>
                </c:pt>
                <c:pt idx="4">
                  <c:v>142</c:v>
                </c:pt>
                <c:pt idx="5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C71-8FA2-5C42E28ACC56}"/>
            </c:ext>
          </c:extLst>
        </c:ser>
        <c:ser>
          <c:idx val="1"/>
          <c:order val="1"/>
          <c:tx>
            <c:strRef>
              <c:f>'기타작업-2'!$E$4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'기타작업-2'!$E$5:$E$10</c:f>
              <c:numCache>
                <c:formatCode>General</c:formatCode>
                <c:ptCount val="6"/>
                <c:pt idx="0">
                  <c:v>3334</c:v>
                </c:pt>
                <c:pt idx="1">
                  <c:v>1026</c:v>
                </c:pt>
                <c:pt idx="2">
                  <c:v>1218</c:v>
                </c:pt>
                <c:pt idx="3">
                  <c:v>449</c:v>
                </c:pt>
                <c:pt idx="4">
                  <c:v>321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5-4C71-8FA2-5C42E28ACC56}"/>
            </c:ext>
          </c:extLst>
        </c:ser>
        <c:ser>
          <c:idx val="2"/>
          <c:order val="2"/>
          <c:tx>
            <c:strRef>
              <c:f>'기타작업-2'!$F$4</c:f>
              <c:strCache>
                <c:ptCount val="1"/>
                <c:pt idx="0">
                  <c:v>비중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'기타작업-2'!$F$5:$F$10</c:f>
              <c:numCache>
                <c:formatCode>0%</c:formatCode>
                <c:ptCount val="6"/>
                <c:pt idx="0">
                  <c:v>0.52</c:v>
                </c:pt>
                <c:pt idx="1">
                  <c:v>0.17</c:v>
                </c:pt>
                <c:pt idx="2">
                  <c:v>0.18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F5-4C71-8FA2-5C42E28A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644496"/>
        <c:axId val="1768643056"/>
      </c:barChart>
      <c:catAx>
        <c:axId val="176864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8643056"/>
        <c:crosses val="autoZero"/>
        <c:auto val="1"/>
        <c:lblAlgn val="ctr"/>
        <c:lblOffset val="100"/>
        <c:noMultiLvlLbl val="0"/>
      </c:catAx>
      <c:valAx>
        <c:axId val="176864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개수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864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0</xdr:row>
          <xdr:rowOff>85725</xdr:rowOff>
        </xdr:from>
        <xdr:to>
          <xdr:col>6</xdr:col>
          <xdr:colOff>828675</xdr:colOff>
          <xdr:row>2</xdr:row>
          <xdr:rowOff>47625</xdr:rowOff>
        </xdr:to>
        <xdr:sp macro="" textlink="">
          <xdr:nvSpPr>
            <xdr:cNvPr id="8193" name="cmd매출입력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FCF7-CB6C-4E76-B119-ED1DA63A05F1}">
  <sheetPr codeName="Sheet2"/>
  <dimension ref="A1:H30"/>
  <sheetViews>
    <sheetView tabSelected="1" workbookViewId="0"/>
  </sheetViews>
  <sheetFormatPr defaultRowHeight="16.5"/>
  <cols>
    <col min="1" max="1" width="8.125" customWidth="1"/>
    <col min="2" max="2" width="16.25" customWidth="1"/>
    <col min="3" max="3" width="13" customWidth="1"/>
    <col min="4" max="4" width="11.125" bestFit="1" customWidth="1"/>
    <col min="5" max="5" width="12.25" customWidth="1"/>
    <col min="6" max="6" width="13.25" bestFit="1" customWidth="1"/>
    <col min="7" max="7" width="12.875" customWidth="1"/>
    <col min="8" max="8" width="7.875" customWidth="1"/>
    <col min="9" max="10" width="2.25" customWidth="1"/>
    <col min="12" max="12" width="14.125" bestFit="1" customWidth="1"/>
    <col min="13" max="13" width="11.125" bestFit="1" customWidth="1"/>
  </cols>
  <sheetData>
    <row r="1" spans="1:8">
      <c r="A1" t="s">
        <v>67</v>
      </c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1" t="s">
        <v>8</v>
      </c>
      <c r="B3" s="2" t="s">
        <v>9</v>
      </c>
      <c r="C3" s="3">
        <v>61500000</v>
      </c>
      <c r="D3" s="1" t="s">
        <v>10</v>
      </c>
      <c r="E3" s="2">
        <v>44133</v>
      </c>
      <c r="F3" s="2">
        <v>46689</v>
      </c>
      <c r="G3" s="3">
        <v>32595000</v>
      </c>
      <c r="H3" s="4">
        <v>3.5999999999999997E-2</v>
      </c>
    </row>
    <row r="4" spans="1:8">
      <c r="A4" s="1" t="s">
        <v>11</v>
      </c>
      <c r="B4" s="2" t="s">
        <v>12</v>
      </c>
      <c r="C4" s="3">
        <v>8100000</v>
      </c>
      <c r="D4" s="1" t="s">
        <v>13</v>
      </c>
      <c r="E4" s="2">
        <v>44248</v>
      </c>
      <c r="F4" s="2">
        <v>46804</v>
      </c>
      <c r="G4" s="3">
        <v>7128000</v>
      </c>
      <c r="H4" s="4">
        <v>2.1000000000000001E-2</v>
      </c>
    </row>
    <row r="5" spans="1:8">
      <c r="A5" s="1" t="s">
        <v>14</v>
      </c>
      <c r="B5" s="2" t="s">
        <v>15</v>
      </c>
      <c r="C5" s="3">
        <v>27100000</v>
      </c>
      <c r="D5" s="1" t="s">
        <v>13</v>
      </c>
      <c r="E5" s="2">
        <v>43922</v>
      </c>
      <c r="F5" s="2">
        <v>47939</v>
      </c>
      <c r="G5" s="3">
        <v>24390000</v>
      </c>
      <c r="H5" s="4">
        <v>3.9E-2</v>
      </c>
    </row>
    <row r="6" spans="1:8">
      <c r="A6" s="1" t="s">
        <v>16</v>
      </c>
      <c r="B6" s="2" t="s">
        <v>68</v>
      </c>
      <c r="C6" s="3">
        <v>59000000</v>
      </c>
      <c r="D6" s="1" t="s">
        <v>17</v>
      </c>
      <c r="E6" s="2">
        <v>43974</v>
      </c>
      <c r="F6" s="2">
        <v>47991</v>
      </c>
      <c r="G6" s="3">
        <v>50150000</v>
      </c>
      <c r="H6" s="4">
        <v>3.2000000000000001E-2</v>
      </c>
    </row>
    <row r="7" spans="1:8">
      <c r="A7" s="1" t="s">
        <v>18</v>
      </c>
      <c r="B7" s="2" t="s">
        <v>19</v>
      </c>
      <c r="C7" s="3">
        <v>65300000</v>
      </c>
      <c r="D7" s="1" t="s">
        <v>17</v>
      </c>
      <c r="E7" s="2">
        <v>44124</v>
      </c>
      <c r="F7" s="2">
        <v>46315</v>
      </c>
      <c r="G7" s="3">
        <v>34609000</v>
      </c>
      <c r="H7" s="4">
        <v>3.5999999999999997E-2</v>
      </c>
    </row>
    <row r="8" spans="1:8">
      <c r="A8" s="1" t="s">
        <v>20</v>
      </c>
      <c r="B8" s="2" t="s">
        <v>21</v>
      </c>
      <c r="C8" s="3">
        <v>10800000</v>
      </c>
      <c r="D8" s="1" t="s">
        <v>22</v>
      </c>
      <c r="E8" s="2">
        <v>44076</v>
      </c>
      <c r="F8" s="2">
        <v>48459</v>
      </c>
      <c r="G8" s="3">
        <v>6264000</v>
      </c>
      <c r="H8" s="4">
        <v>3.9E-2</v>
      </c>
    </row>
    <row r="9" spans="1:8">
      <c r="A9" s="1" t="s">
        <v>23</v>
      </c>
      <c r="B9" s="2" t="s">
        <v>24</v>
      </c>
      <c r="C9" s="3">
        <v>50500000</v>
      </c>
      <c r="D9" s="1" t="s">
        <v>13</v>
      </c>
      <c r="E9" s="2">
        <v>43943</v>
      </c>
      <c r="F9" s="2">
        <v>49056</v>
      </c>
      <c r="G9" s="3">
        <v>42420000</v>
      </c>
      <c r="H9" s="4">
        <v>4.4999999999999998E-2</v>
      </c>
    </row>
    <row r="10" spans="1:8">
      <c r="A10" s="1" t="s">
        <v>25</v>
      </c>
      <c r="B10" s="2" t="s">
        <v>26</v>
      </c>
      <c r="C10" s="3">
        <v>30400000</v>
      </c>
      <c r="D10" s="1" t="s">
        <v>10</v>
      </c>
      <c r="E10" s="2">
        <v>43935</v>
      </c>
      <c r="F10" s="2">
        <v>45761</v>
      </c>
      <c r="G10" s="3">
        <v>11248000</v>
      </c>
      <c r="H10" s="4">
        <v>3.5000000000000003E-2</v>
      </c>
    </row>
    <row r="11" spans="1:8">
      <c r="A11" s="1" t="s">
        <v>27</v>
      </c>
      <c r="B11" s="2" t="s">
        <v>28</v>
      </c>
      <c r="C11" s="3">
        <v>65400000</v>
      </c>
      <c r="D11" s="1" t="s">
        <v>22</v>
      </c>
      <c r="E11" s="2">
        <v>44271</v>
      </c>
      <c r="F11" s="2">
        <v>47193</v>
      </c>
      <c r="G11" s="3">
        <v>36624000</v>
      </c>
      <c r="H11" s="4">
        <v>1.2999999999999999E-2</v>
      </c>
    </row>
    <row r="12" spans="1:8">
      <c r="A12" s="1" t="s">
        <v>29</v>
      </c>
      <c r="B12" s="2" t="s">
        <v>30</v>
      </c>
      <c r="C12" s="3">
        <v>26300000</v>
      </c>
      <c r="D12" s="1" t="s">
        <v>10</v>
      </c>
      <c r="E12" s="2">
        <v>43876</v>
      </c>
      <c r="F12" s="2">
        <v>46798</v>
      </c>
      <c r="G12" s="3">
        <v>8153000</v>
      </c>
      <c r="H12" s="4">
        <v>2.9000000000000001E-2</v>
      </c>
    </row>
    <row r="13" spans="1:8">
      <c r="A13" s="1" t="s">
        <v>31</v>
      </c>
      <c r="B13" s="2" t="s">
        <v>32</v>
      </c>
      <c r="C13" s="3">
        <v>55300000</v>
      </c>
      <c r="D13" s="1" t="s">
        <v>22</v>
      </c>
      <c r="E13" s="2">
        <v>44269</v>
      </c>
      <c r="F13" s="2">
        <v>46460</v>
      </c>
      <c r="G13" s="3">
        <v>49770000</v>
      </c>
      <c r="H13" s="4">
        <v>4.2999999999999997E-2</v>
      </c>
    </row>
    <row r="14" spans="1:8">
      <c r="A14" s="1" t="s">
        <v>33</v>
      </c>
      <c r="B14" s="2" t="s">
        <v>34</v>
      </c>
      <c r="C14" s="3">
        <v>15300000</v>
      </c>
      <c r="D14" s="1" t="s">
        <v>22</v>
      </c>
      <c r="E14" s="2">
        <v>43872</v>
      </c>
      <c r="F14" s="2">
        <v>46064</v>
      </c>
      <c r="G14" s="3">
        <v>8262000</v>
      </c>
      <c r="H14" s="4">
        <v>2.9000000000000001E-2</v>
      </c>
    </row>
    <row r="15" spans="1:8">
      <c r="A15" s="1" t="s">
        <v>35</v>
      </c>
      <c r="B15" s="2" t="s">
        <v>36</v>
      </c>
      <c r="C15" s="3">
        <v>66300000</v>
      </c>
      <c r="D15" s="1" t="s">
        <v>17</v>
      </c>
      <c r="E15" s="2">
        <v>43907</v>
      </c>
      <c r="F15" s="2">
        <v>45368</v>
      </c>
      <c r="G15" s="3">
        <v>43095000</v>
      </c>
      <c r="H15" s="4">
        <v>3.9E-2</v>
      </c>
    </row>
    <row r="16" spans="1:8">
      <c r="A16" s="1" t="s">
        <v>37</v>
      </c>
      <c r="B16" s="2" t="s">
        <v>38</v>
      </c>
      <c r="C16" s="3">
        <v>66100000</v>
      </c>
      <c r="D16" s="1" t="s">
        <v>10</v>
      </c>
      <c r="E16" s="2">
        <v>44081</v>
      </c>
      <c r="F16" s="2">
        <v>46637</v>
      </c>
      <c r="G16" s="3">
        <v>46931000</v>
      </c>
      <c r="H16" s="4">
        <v>2.5999999999999999E-2</v>
      </c>
    </row>
    <row r="17" spans="1:8">
      <c r="A17" s="1" t="s">
        <v>39</v>
      </c>
      <c r="B17" s="2" t="s">
        <v>40</v>
      </c>
      <c r="C17" s="3">
        <v>11200000</v>
      </c>
      <c r="D17" s="1" t="s">
        <v>17</v>
      </c>
      <c r="E17" s="2">
        <v>43915</v>
      </c>
      <c r="F17" s="2">
        <v>46837</v>
      </c>
      <c r="G17" s="3">
        <v>7392000</v>
      </c>
      <c r="H17" s="4">
        <v>1.2E-2</v>
      </c>
    </row>
    <row r="18" spans="1:8">
      <c r="A18" s="1" t="s">
        <v>41</v>
      </c>
      <c r="B18" s="2" t="s">
        <v>42</v>
      </c>
      <c r="C18" s="3">
        <v>73800000</v>
      </c>
      <c r="D18" s="1" t="s">
        <v>22</v>
      </c>
      <c r="E18" s="2">
        <v>44276</v>
      </c>
      <c r="F18" s="2">
        <v>48294</v>
      </c>
      <c r="G18" s="3">
        <v>47232000</v>
      </c>
      <c r="H18" s="4">
        <v>1.7999999999999999E-2</v>
      </c>
    </row>
    <row r="19" spans="1:8">
      <c r="A19" s="1" t="s">
        <v>43</v>
      </c>
      <c r="B19" s="2" t="s">
        <v>44</v>
      </c>
      <c r="C19" s="3">
        <v>94600000</v>
      </c>
      <c r="D19" s="1" t="s">
        <v>22</v>
      </c>
      <c r="E19" s="2">
        <v>44118</v>
      </c>
      <c r="F19" s="2">
        <v>47770</v>
      </c>
      <c r="G19" s="3">
        <v>59598000</v>
      </c>
      <c r="H19" s="4">
        <v>3.7999999999999999E-2</v>
      </c>
    </row>
    <row r="20" spans="1:8">
      <c r="A20" s="1" t="s">
        <v>45</v>
      </c>
      <c r="B20" s="2" t="s">
        <v>46</v>
      </c>
      <c r="C20" s="3">
        <v>54700000</v>
      </c>
      <c r="D20" s="1" t="s">
        <v>10</v>
      </c>
      <c r="E20" s="2">
        <v>43997</v>
      </c>
      <c r="F20" s="2">
        <v>46553</v>
      </c>
      <c r="G20" s="3">
        <v>30085000</v>
      </c>
      <c r="H20" s="4">
        <v>1.7999999999999999E-2</v>
      </c>
    </row>
    <row r="21" spans="1:8">
      <c r="A21" s="1" t="s">
        <v>47</v>
      </c>
      <c r="B21" s="2" t="s">
        <v>48</v>
      </c>
      <c r="C21" s="3">
        <v>83100000</v>
      </c>
      <c r="D21" s="1" t="s">
        <v>22</v>
      </c>
      <c r="E21" s="2">
        <v>44030</v>
      </c>
      <c r="F21" s="2">
        <v>45856</v>
      </c>
      <c r="G21" s="3">
        <v>37395000</v>
      </c>
      <c r="H21" s="4">
        <v>0.02</v>
      </c>
    </row>
    <row r="22" spans="1:8">
      <c r="A22" s="1" t="s">
        <v>49</v>
      </c>
      <c r="B22" s="2" t="s">
        <v>50</v>
      </c>
      <c r="C22" s="3">
        <v>76300000</v>
      </c>
      <c r="D22" s="1" t="s">
        <v>13</v>
      </c>
      <c r="E22" s="2">
        <v>43840</v>
      </c>
      <c r="F22" s="2">
        <v>46032</v>
      </c>
      <c r="G22" s="3">
        <v>38913000</v>
      </c>
      <c r="H22" s="4">
        <v>4.3999999999999997E-2</v>
      </c>
    </row>
    <row r="23" spans="1:8">
      <c r="A23" s="1" t="s">
        <v>51</v>
      </c>
      <c r="B23" s="2" t="s">
        <v>52</v>
      </c>
      <c r="C23" s="5">
        <v>34800000</v>
      </c>
      <c r="D23" s="1" t="s">
        <v>13</v>
      </c>
      <c r="E23" s="2">
        <v>44272</v>
      </c>
      <c r="F23" s="2">
        <v>49020</v>
      </c>
      <c r="G23" s="3">
        <v>20532000</v>
      </c>
      <c r="H23" s="4">
        <v>3.9E-2</v>
      </c>
    </row>
    <row r="24" spans="1:8">
      <c r="A24" s="1" t="s">
        <v>53</v>
      </c>
      <c r="B24" s="2" t="s">
        <v>54</v>
      </c>
      <c r="C24" s="5">
        <v>76800000</v>
      </c>
      <c r="D24" s="1" t="s">
        <v>22</v>
      </c>
      <c r="E24" s="2">
        <v>43977</v>
      </c>
      <c r="F24" s="2">
        <v>46168</v>
      </c>
      <c r="G24" s="3">
        <v>61440000</v>
      </c>
      <c r="H24" s="4">
        <v>3.6999999999999998E-2</v>
      </c>
    </row>
    <row r="25" spans="1:8">
      <c r="A25" s="1" t="s">
        <v>55</v>
      </c>
      <c r="B25" s="2" t="s">
        <v>56</v>
      </c>
      <c r="C25" s="5">
        <v>45200000</v>
      </c>
      <c r="D25" s="1" t="s">
        <v>13</v>
      </c>
      <c r="E25" s="2">
        <v>43848</v>
      </c>
      <c r="F25" s="2">
        <v>46405</v>
      </c>
      <c r="G25" s="3">
        <v>18080000</v>
      </c>
      <c r="H25" s="4">
        <v>1.7999999999999999E-2</v>
      </c>
    </row>
    <row r="26" spans="1:8">
      <c r="A26" s="1" t="s">
        <v>57</v>
      </c>
      <c r="B26" s="2" t="s">
        <v>58</v>
      </c>
      <c r="C26" s="5">
        <v>75100000</v>
      </c>
      <c r="D26" s="1" t="s">
        <v>17</v>
      </c>
      <c r="E26" s="2">
        <v>44116</v>
      </c>
      <c r="F26" s="2">
        <v>48499</v>
      </c>
      <c r="G26" s="3">
        <v>45811000</v>
      </c>
      <c r="H26" s="4">
        <v>3.9E-2</v>
      </c>
    </row>
    <row r="27" spans="1:8">
      <c r="A27" s="1" t="s">
        <v>59</v>
      </c>
      <c r="B27" s="2" t="s">
        <v>60</v>
      </c>
      <c r="C27" s="5">
        <v>50000000</v>
      </c>
      <c r="D27" s="1" t="s">
        <v>13</v>
      </c>
      <c r="E27" s="2">
        <v>43979</v>
      </c>
      <c r="F27" s="2">
        <v>46535</v>
      </c>
      <c r="G27" s="3">
        <v>39500000</v>
      </c>
      <c r="H27" s="4">
        <v>1.9E-2</v>
      </c>
    </row>
    <row r="28" spans="1:8">
      <c r="A28" s="1" t="s">
        <v>61</v>
      </c>
      <c r="B28" s="2" t="s">
        <v>62</v>
      </c>
      <c r="C28" s="5">
        <v>64100000</v>
      </c>
      <c r="D28" s="1" t="s">
        <v>10</v>
      </c>
      <c r="E28" s="2">
        <v>43914</v>
      </c>
      <c r="F28" s="2">
        <v>45375</v>
      </c>
      <c r="G28" s="3">
        <v>28204000</v>
      </c>
      <c r="H28" s="4">
        <v>3.3000000000000002E-2</v>
      </c>
    </row>
    <row r="29" spans="1:8">
      <c r="A29" s="1" t="s">
        <v>63</v>
      </c>
      <c r="B29" s="2" t="s">
        <v>64</v>
      </c>
      <c r="C29" s="5">
        <v>26800000</v>
      </c>
      <c r="D29" s="1" t="s">
        <v>22</v>
      </c>
      <c r="E29" s="2">
        <v>43880</v>
      </c>
      <c r="F29" s="2">
        <v>46437</v>
      </c>
      <c r="G29" s="3">
        <v>12596000</v>
      </c>
      <c r="H29" s="4">
        <v>3.7999999999999999E-2</v>
      </c>
    </row>
    <row r="30" spans="1:8">
      <c r="A30" s="1" t="s">
        <v>65</v>
      </c>
      <c r="B30" s="2" t="s">
        <v>66</v>
      </c>
      <c r="C30" s="5">
        <v>68900000</v>
      </c>
      <c r="D30" s="1" t="s">
        <v>17</v>
      </c>
      <c r="E30" s="2">
        <v>43999</v>
      </c>
      <c r="F30" s="2">
        <v>46555</v>
      </c>
      <c r="G30" s="3">
        <v>24804000</v>
      </c>
      <c r="H30" s="4">
        <v>1.2E-2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8046-6040-4FB2-AEF9-4541C0311CA0}">
  <sheetPr codeName="Sheet3"/>
  <dimension ref="B1:H13"/>
  <sheetViews>
    <sheetView workbookViewId="0"/>
  </sheetViews>
  <sheetFormatPr defaultRowHeight="16.5"/>
  <cols>
    <col min="1" max="1" width="3" customWidth="1"/>
    <col min="5" max="8" width="10.875" bestFit="1" customWidth="1"/>
  </cols>
  <sheetData>
    <row r="1" spans="2:8" ht="20.25">
      <c r="B1" s="20" t="s">
        <v>69</v>
      </c>
      <c r="C1" s="20"/>
      <c r="D1" s="20"/>
      <c r="E1" s="20"/>
      <c r="F1" s="20"/>
      <c r="G1" s="20"/>
      <c r="H1" s="20"/>
    </row>
    <row r="3" spans="2:8"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</row>
    <row r="4" spans="2:8">
      <c r="B4" s="1" t="s">
        <v>77</v>
      </c>
      <c r="C4" s="1" t="s">
        <v>78</v>
      </c>
      <c r="D4" s="1" t="s">
        <v>79</v>
      </c>
      <c r="E4" s="6">
        <v>3000000</v>
      </c>
      <c r="F4" s="6">
        <v>750000</v>
      </c>
      <c r="G4" s="7">
        <f t="shared" ref="G4:G13" si="0">E4*50%</f>
        <v>1500000</v>
      </c>
      <c r="H4" s="7">
        <f t="shared" ref="H4:H13" si="1">(E4+F4+G4)-(E4+F4+G4)*16%</f>
        <v>4410000</v>
      </c>
    </row>
    <row r="5" spans="2:8">
      <c r="B5" s="1" t="s">
        <v>80</v>
      </c>
      <c r="C5" s="1" t="s">
        <v>78</v>
      </c>
      <c r="D5" s="1" t="s">
        <v>81</v>
      </c>
      <c r="E5" s="6">
        <v>2550000</v>
      </c>
      <c r="F5" s="6">
        <v>900000</v>
      </c>
      <c r="G5" s="7">
        <f t="shared" si="0"/>
        <v>1275000</v>
      </c>
      <c r="H5" s="7">
        <f t="shared" si="1"/>
        <v>3969000</v>
      </c>
    </row>
    <row r="6" spans="2:8">
      <c r="B6" s="1" t="s">
        <v>82</v>
      </c>
      <c r="C6" s="1" t="s">
        <v>78</v>
      </c>
      <c r="D6" s="1" t="s">
        <v>81</v>
      </c>
      <c r="E6" s="6">
        <v>2500000</v>
      </c>
      <c r="F6" s="6">
        <v>650000</v>
      </c>
      <c r="G6" s="7">
        <f t="shared" si="0"/>
        <v>1250000</v>
      </c>
      <c r="H6" s="7">
        <f t="shared" si="1"/>
        <v>3696000</v>
      </c>
    </row>
    <row r="7" spans="2:8">
      <c r="B7" s="1" t="s">
        <v>83</v>
      </c>
      <c r="C7" s="1" t="s">
        <v>78</v>
      </c>
      <c r="D7" s="1" t="s">
        <v>84</v>
      </c>
      <c r="E7" s="6">
        <v>2100000</v>
      </c>
      <c r="F7" s="6">
        <v>800000</v>
      </c>
      <c r="G7" s="7">
        <f t="shared" si="0"/>
        <v>1050000</v>
      </c>
      <c r="H7" s="7">
        <f t="shared" si="1"/>
        <v>3318000</v>
      </c>
    </row>
    <row r="8" spans="2:8">
      <c r="B8" s="1" t="s">
        <v>85</v>
      </c>
      <c r="C8" s="1" t="s">
        <v>86</v>
      </c>
      <c r="D8" s="1" t="s">
        <v>79</v>
      </c>
      <c r="E8" s="6">
        <v>3050000</v>
      </c>
      <c r="F8" s="6">
        <v>1000000</v>
      </c>
      <c r="G8" s="7">
        <f t="shared" si="0"/>
        <v>1525000</v>
      </c>
      <c r="H8" s="7">
        <f t="shared" si="1"/>
        <v>4683000</v>
      </c>
    </row>
    <row r="9" spans="2:8">
      <c r="B9" s="1" t="s">
        <v>87</v>
      </c>
      <c r="C9" s="1" t="s">
        <v>86</v>
      </c>
      <c r="D9" s="1" t="s">
        <v>81</v>
      </c>
      <c r="E9" s="6">
        <v>2400000</v>
      </c>
      <c r="F9" s="6">
        <v>1200000</v>
      </c>
      <c r="G9" s="7">
        <f t="shared" si="0"/>
        <v>1200000</v>
      </c>
      <c r="H9" s="7">
        <f t="shared" si="1"/>
        <v>4032000</v>
      </c>
    </row>
    <row r="10" spans="2:8">
      <c r="B10" s="1" t="s">
        <v>88</v>
      </c>
      <c r="C10" s="1" t="s">
        <v>86</v>
      </c>
      <c r="D10" s="1" t="s">
        <v>84</v>
      </c>
      <c r="E10" s="6">
        <v>2050000</v>
      </c>
      <c r="F10" s="6">
        <v>650000</v>
      </c>
      <c r="G10" s="7">
        <f t="shared" si="0"/>
        <v>1025000</v>
      </c>
      <c r="H10" s="7">
        <f t="shared" si="1"/>
        <v>3129000</v>
      </c>
    </row>
    <row r="11" spans="2:8">
      <c r="B11" s="1" t="s">
        <v>89</v>
      </c>
      <c r="C11" s="1" t="s">
        <v>86</v>
      </c>
      <c r="D11" s="1" t="s">
        <v>84</v>
      </c>
      <c r="E11" s="6">
        <v>2100000</v>
      </c>
      <c r="F11" s="6">
        <v>800000</v>
      </c>
      <c r="G11" s="7">
        <f t="shared" si="0"/>
        <v>1050000</v>
      </c>
      <c r="H11" s="7">
        <f t="shared" si="1"/>
        <v>3318000</v>
      </c>
    </row>
    <row r="12" spans="2:8">
      <c r="B12" s="1" t="s">
        <v>90</v>
      </c>
      <c r="C12" s="1" t="s">
        <v>91</v>
      </c>
      <c r="D12" s="1" t="s">
        <v>79</v>
      </c>
      <c r="E12" s="6">
        <v>2950000</v>
      </c>
      <c r="F12" s="6">
        <v>1000000</v>
      </c>
      <c r="G12" s="7">
        <f t="shared" si="0"/>
        <v>1475000</v>
      </c>
      <c r="H12" s="7">
        <f t="shared" si="1"/>
        <v>4557000</v>
      </c>
    </row>
    <row r="13" spans="2:8">
      <c r="B13" s="1" t="s">
        <v>92</v>
      </c>
      <c r="C13" s="1" t="s">
        <v>91</v>
      </c>
      <c r="D13" s="1" t="s">
        <v>81</v>
      </c>
      <c r="E13" s="6">
        <v>2500000</v>
      </c>
      <c r="F13" s="6">
        <v>1150000</v>
      </c>
      <c r="G13" s="7">
        <f t="shared" si="0"/>
        <v>1250000</v>
      </c>
      <c r="H13" s="7">
        <f t="shared" si="1"/>
        <v>4116000</v>
      </c>
    </row>
  </sheetData>
  <mergeCells count="1">
    <mergeCell ref="B1:H1"/>
  </mergeCells>
  <phoneticPr fontId="1" type="noConversion"/>
  <pageMargins left="0.7" right="0.7" top="0.75" bottom="0.75" header="0.3" footer="0.3"/>
  <ignoredErrors>
    <ignoredError sqref="G4:H13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32EA-0BF4-4479-96BF-2AAAC6221D87}">
  <sheetPr codeName="Sheet4"/>
  <dimension ref="A1:O30"/>
  <sheetViews>
    <sheetView workbookViewId="0"/>
  </sheetViews>
  <sheetFormatPr defaultRowHeight="16.5"/>
  <cols>
    <col min="1" max="1" width="7.125" bestFit="1" customWidth="1"/>
    <col min="2" max="2" width="14.125" bestFit="1" customWidth="1"/>
    <col min="3" max="3" width="11.875" bestFit="1" customWidth="1"/>
    <col min="4" max="4" width="9" bestFit="1" customWidth="1"/>
    <col min="5" max="6" width="11.125" bestFit="1" customWidth="1"/>
    <col min="7" max="7" width="11.875" bestFit="1" customWidth="1"/>
    <col min="8" max="8" width="7.125" bestFit="1" customWidth="1"/>
    <col min="9" max="9" width="13" bestFit="1" customWidth="1"/>
    <col min="10" max="10" width="11" bestFit="1" customWidth="1"/>
    <col min="11" max="11" width="11.125" bestFit="1" customWidth="1"/>
    <col min="12" max="12" width="1.875" customWidth="1"/>
    <col min="13" max="13" width="14.25" customWidth="1"/>
    <col min="14" max="14" width="13.75" bestFit="1" customWidth="1"/>
    <col min="15" max="15" width="18.625" bestFit="1" customWidth="1"/>
  </cols>
  <sheetData>
    <row r="1" spans="1:15">
      <c r="A1" s="8" t="s">
        <v>67</v>
      </c>
      <c r="C1" s="8"/>
      <c r="D1" s="8"/>
      <c r="E1" s="8"/>
      <c r="F1" s="8"/>
      <c r="G1" s="8"/>
      <c r="H1" s="8"/>
      <c r="I1" s="8"/>
      <c r="J1" s="8" t="s">
        <v>93</v>
      </c>
      <c r="K1" s="9">
        <v>44287</v>
      </c>
      <c r="M1" t="s">
        <v>94</v>
      </c>
    </row>
    <row r="2" spans="1: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0" t="s">
        <v>95</v>
      </c>
      <c r="J2" s="10" t="s">
        <v>96</v>
      </c>
      <c r="K2" s="10" t="s">
        <v>97</v>
      </c>
      <c r="M2" s="1" t="s">
        <v>98</v>
      </c>
      <c r="N2" s="1" t="s">
        <v>96</v>
      </c>
    </row>
    <row r="3" spans="1:15">
      <c r="A3" s="1" t="s">
        <v>8</v>
      </c>
      <c r="B3" s="2" t="s">
        <v>9</v>
      </c>
      <c r="C3" s="3">
        <v>61500000</v>
      </c>
      <c r="D3" s="1" t="s">
        <v>10</v>
      </c>
      <c r="E3" s="2">
        <v>44133</v>
      </c>
      <c r="F3" s="2">
        <v>46689</v>
      </c>
      <c r="G3" s="3">
        <v>32595000</v>
      </c>
      <c r="H3" s="4">
        <v>3.5999999999999997E-2</v>
      </c>
      <c r="I3" s="1"/>
      <c r="J3" s="11"/>
      <c r="K3" s="1"/>
      <c r="M3" s="12">
        <v>0</v>
      </c>
      <c r="N3" s="13" t="s">
        <v>99</v>
      </c>
    </row>
    <row r="4" spans="1:15">
      <c r="A4" s="1" t="s">
        <v>11</v>
      </c>
      <c r="B4" s="2" t="s">
        <v>12</v>
      </c>
      <c r="C4" s="3">
        <v>8100000</v>
      </c>
      <c r="D4" s="1" t="s">
        <v>13</v>
      </c>
      <c r="E4" s="2">
        <v>44248</v>
      </c>
      <c r="F4" s="2">
        <v>46804</v>
      </c>
      <c r="G4" s="3">
        <v>7128000</v>
      </c>
      <c r="H4" s="4">
        <v>2.1000000000000001E-2</v>
      </c>
      <c r="I4" s="1"/>
      <c r="J4" s="11"/>
      <c r="K4" s="1"/>
      <c r="M4" s="12">
        <v>200000</v>
      </c>
      <c r="N4" s="13" t="s">
        <v>100</v>
      </c>
    </row>
    <row r="5" spans="1:15">
      <c r="A5" s="1" t="s">
        <v>14</v>
      </c>
      <c r="B5" s="2" t="s">
        <v>15</v>
      </c>
      <c r="C5" s="3">
        <v>27100000</v>
      </c>
      <c r="D5" s="1" t="s">
        <v>13</v>
      </c>
      <c r="E5" s="2">
        <v>43922</v>
      </c>
      <c r="F5" s="2">
        <v>47939</v>
      </c>
      <c r="G5" s="3">
        <v>24390000</v>
      </c>
      <c r="H5" s="4">
        <v>3.9E-2</v>
      </c>
      <c r="I5" s="1"/>
      <c r="J5" s="11"/>
      <c r="K5" s="1"/>
      <c r="M5" s="12">
        <v>500000</v>
      </c>
      <c r="N5" s="13" t="s">
        <v>101</v>
      </c>
    </row>
    <row r="6" spans="1:15">
      <c r="A6" s="1" t="s">
        <v>16</v>
      </c>
      <c r="B6" s="2" t="s">
        <v>68</v>
      </c>
      <c r="C6" s="3">
        <v>59000000</v>
      </c>
      <c r="D6" s="1" t="s">
        <v>17</v>
      </c>
      <c r="E6" s="2">
        <v>43974</v>
      </c>
      <c r="F6" s="2">
        <v>47991</v>
      </c>
      <c r="G6" s="3">
        <v>50150000</v>
      </c>
      <c r="H6" s="4">
        <v>3.2000000000000001E-2</v>
      </c>
      <c r="I6" s="1"/>
      <c r="J6" s="11"/>
      <c r="K6" s="1"/>
    </row>
    <row r="7" spans="1:15">
      <c r="A7" s="1" t="s">
        <v>18</v>
      </c>
      <c r="B7" s="2" t="s">
        <v>19</v>
      </c>
      <c r="C7" s="3">
        <v>65300000</v>
      </c>
      <c r="D7" s="1" t="s">
        <v>17</v>
      </c>
      <c r="E7" s="2">
        <v>44124</v>
      </c>
      <c r="F7" s="2">
        <v>46315</v>
      </c>
      <c r="G7" s="3">
        <v>34609000</v>
      </c>
      <c r="H7" s="4">
        <v>3.5999999999999997E-2</v>
      </c>
      <c r="I7" s="1"/>
      <c r="J7" s="11"/>
      <c r="K7" s="1"/>
      <c r="M7" t="s">
        <v>102</v>
      </c>
    </row>
    <row r="8" spans="1:15">
      <c r="A8" s="1" t="s">
        <v>20</v>
      </c>
      <c r="B8" s="2" t="s">
        <v>21</v>
      </c>
      <c r="C8" s="3">
        <v>10800000</v>
      </c>
      <c r="D8" s="1" t="s">
        <v>22</v>
      </c>
      <c r="E8" s="2">
        <v>44076</v>
      </c>
      <c r="F8" s="2">
        <v>48459</v>
      </c>
      <c r="G8" s="3">
        <v>6264000</v>
      </c>
      <c r="H8" s="4">
        <v>3.9E-2</v>
      </c>
      <c r="I8" s="1"/>
      <c r="J8" s="11"/>
      <c r="K8" s="1"/>
      <c r="M8" s="1" t="s">
        <v>3</v>
      </c>
      <c r="N8" s="10" t="s">
        <v>103</v>
      </c>
      <c r="O8" s="10" t="s">
        <v>104</v>
      </c>
    </row>
    <row r="9" spans="1:15">
      <c r="A9" s="1" t="s">
        <v>23</v>
      </c>
      <c r="B9" s="2" t="s">
        <v>24</v>
      </c>
      <c r="C9" s="3">
        <v>50500000</v>
      </c>
      <c r="D9" s="1" t="s">
        <v>13</v>
      </c>
      <c r="E9" s="2">
        <v>43943</v>
      </c>
      <c r="F9" s="2">
        <v>49056</v>
      </c>
      <c r="G9" s="3">
        <v>42420000</v>
      </c>
      <c r="H9" s="4">
        <v>4.4999999999999998E-2</v>
      </c>
      <c r="I9" s="1"/>
      <c r="J9" s="11"/>
      <c r="K9" s="1"/>
      <c r="M9" s="1" t="s">
        <v>22</v>
      </c>
      <c r="N9" s="5"/>
      <c r="O9" s="14"/>
    </row>
    <row r="10" spans="1:15">
      <c r="A10" s="1" t="s">
        <v>25</v>
      </c>
      <c r="B10" s="2" t="s">
        <v>26</v>
      </c>
      <c r="C10" s="3">
        <v>30400000</v>
      </c>
      <c r="D10" s="1" t="s">
        <v>10</v>
      </c>
      <c r="E10" s="2">
        <v>43935</v>
      </c>
      <c r="F10" s="2">
        <v>45761</v>
      </c>
      <c r="G10" s="3">
        <v>11248000</v>
      </c>
      <c r="H10" s="4">
        <v>3.5000000000000003E-2</v>
      </c>
      <c r="I10" s="1"/>
      <c r="J10" s="11"/>
      <c r="K10" s="1"/>
      <c r="M10" s="1" t="s">
        <v>17</v>
      </c>
      <c r="N10" s="5"/>
      <c r="O10" s="14"/>
    </row>
    <row r="11" spans="1:15">
      <c r="A11" s="1" t="s">
        <v>27</v>
      </c>
      <c r="B11" s="2" t="s">
        <v>28</v>
      </c>
      <c r="C11" s="3">
        <v>65400000</v>
      </c>
      <c r="D11" s="1" t="s">
        <v>22</v>
      </c>
      <c r="E11" s="2">
        <v>44271</v>
      </c>
      <c r="F11" s="2">
        <v>47193</v>
      </c>
      <c r="G11" s="3">
        <v>36624000</v>
      </c>
      <c r="H11" s="4">
        <v>1.2999999999999999E-2</v>
      </c>
      <c r="I11" s="1"/>
      <c r="J11" s="11"/>
      <c r="K11" s="1"/>
      <c r="M11" s="1" t="s">
        <v>13</v>
      </c>
      <c r="N11" s="5"/>
      <c r="O11" s="14"/>
    </row>
    <row r="12" spans="1:15">
      <c r="A12" s="1" t="s">
        <v>29</v>
      </c>
      <c r="B12" s="2" t="s">
        <v>30</v>
      </c>
      <c r="C12" s="3">
        <v>26300000</v>
      </c>
      <c r="D12" s="1" t="s">
        <v>10</v>
      </c>
      <c r="E12" s="2">
        <v>43876</v>
      </c>
      <c r="F12" s="2">
        <v>46798</v>
      </c>
      <c r="G12" s="3">
        <v>8153000</v>
      </c>
      <c r="H12" s="4">
        <v>2.9000000000000001E-2</v>
      </c>
      <c r="I12" s="1"/>
      <c r="J12" s="11"/>
      <c r="K12" s="1"/>
      <c r="M12" s="1" t="s">
        <v>10</v>
      </c>
      <c r="N12" s="5"/>
      <c r="O12" s="14"/>
    </row>
    <row r="13" spans="1:15">
      <c r="A13" s="1" t="s">
        <v>31</v>
      </c>
      <c r="B13" s="2" t="s">
        <v>32</v>
      </c>
      <c r="C13" s="3">
        <v>55300000</v>
      </c>
      <c r="D13" s="1" t="s">
        <v>22</v>
      </c>
      <c r="E13" s="2">
        <v>44269</v>
      </c>
      <c r="F13" s="2">
        <v>46460</v>
      </c>
      <c r="G13" s="3">
        <v>49770000</v>
      </c>
      <c r="H13" s="4">
        <v>4.2999999999999997E-2</v>
      </c>
      <c r="I13" s="1"/>
      <c r="J13" s="11"/>
      <c r="K13" s="1"/>
    </row>
    <row r="14" spans="1:15">
      <c r="A14" s="1" t="s">
        <v>33</v>
      </c>
      <c r="B14" s="2" t="s">
        <v>34</v>
      </c>
      <c r="C14" s="3">
        <v>15300000</v>
      </c>
      <c r="D14" s="1" t="s">
        <v>22</v>
      </c>
      <c r="E14" s="2">
        <v>43872</v>
      </c>
      <c r="F14" s="2">
        <v>46064</v>
      </c>
      <c r="G14" s="3">
        <v>8262000</v>
      </c>
      <c r="H14" s="4">
        <v>2.9000000000000001E-2</v>
      </c>
      <c r="I14" s="1"/>
      <c r="J14" s="11"/>
      <c r="K14" s="1"/>
    </row>
    <row r="15" spans="1:15">
      <c r="A15" s="1" t="s">
        <v>35</v>
      </c>
      <c r="B15" s="2" t="s">
        <v>36</v>
      </c>
      <c r="C15" s="3">
        <v>66300000</v>
      </c>
      <c r="D15" s="1" t="s">
        <v>17</v>
      </c>
      <c r="E15" s="2">
        <v>43907</v>
      </c>
      <c r="F15" s="2">
        <v>45368</v>
      </c>
      <c r="G15" s="3">
        <v>43095000</v>
      </c>
      <c r="H15" s="4">
        <v>3.9E-2</v>
      </c>
      <c r="I15" s="1"/>
      <c r="J15" s="11"/>
      <c r="K15" s="1"/>
    </row>
    <row r="16" spans="1:15">
      <c r="A16" s="1" t="s">
        <v>37</v>
      </c>
      <c r="B16" s="2" t="s">
        <v>38</v>
      </c>
      <c r="C16" s="3">
        <v>66100000</v>
      </c>
      <c r="D16" s="1" t="s">
        <v>10</v>
      </c>
      <c r="E16" s="2">
        <v>44081</v>
      </c>
      <c r="F16" s="2">
        <v>46637</v>
      </c>
      <c r="G16" s="3">
        <v>46931000</v>
      </c>
      <c r="H16" s="4">
        <v>2.5999999999999999E-2</v>
      </c>
      <c r="I16" s="1"/>
      <c r="J16" s="11"/>
      <c r="K16" s="1"/>
    </row>
    <row r="17" spans="1:12">
      <c r="A17" s="1" t="s">
        <v>39</v>
      </c>
      <c r="B17" s="2" t="s">
        <v>40</v>
      </c>
      <c r="C17" s="3">
        <v>11200000</v>
      </c>
      <c r="D17" s="1" t="s">
        <v>17</v>
      </c>
      <c r="E17" s="2">
        <v>43915</v>
      </c>
      <c r="F17" s="2">
        <v>46837</v>
      </c>
      <c r="G17" s="3">
        <v>7392000</v>
      </c>
      <c r="H17" s="4">
        <v>1.2E-2</v>
      </c>
      <c r="I17" s="1"/>
      <c r="J17" s="11"/>
      <c r="K17" s="1"/>
    </row>
    <row r="18" spans="1:12">
      <c r="A18" s="1" t="s">
        <v>41</v>
      </c>
      <c r="B18" s="2" t="s">
        <v>42</v>
      </c>
      <c r="C18" s="3">
        <v>73800000</v>
      </c>
      <c r="D18" s="1" t="s">
        <v>22</v>
      </c>
      <c r="E18" s="2">
        <v>44276</v>
      </c>
      <c r="F18" s="2">
        <v>48294</v>
      </c>
      <c r="G18" s="3">
        <v>47232000</v>
      </c>
      <c r="H18" s="4">
        <v>1.7999999999999999E-2</v>
      </c>
      <c r="I18" s="1"/>
      <c r="J18" s="11"/>
      <c r="K18" s="1"/>
    </row>
    <row r="19" spans="1:12">
      <c r="A19" s="1" t="s">
        <v>43</v>
      </c>
      <c r="B19" s="2" t="s">
        <v>44</v>
      </c>
      <c r="C19" s="3">
        <v>94600000</v>
      </c>
      <c r="D19" s="1" t="s">
        <v>22</v>
      </c>
      <c r="E19" s="2">
        <v>44118</v>
      </c>
      <c r="F19" s="2">
        <v>47770</v>
      </c>
      <c r="G19" s="3">
        <v>59598000</v>
      </c>
      <c r="H19" s="4">
        <v>3.7999999999999999E-2</v>
      </c>
      <c r="I19" s="1"/>
      <c r="J19" s="11"/>
      <c r="K19" s="1"/>
      <c r="L19" s="8"/>
    </row>
    <row r="20" spans="1:12">
      <c r="A20" s="1" t="s">
        <v>45</v>
      </c>
      <c r="B20" s="2" t="s">
        <v>46</v>
      </c>
      <c r="C20" s="3">
        <v>54700000</v>
      </c>
      <c r="D20" s="1" t="s">
        <v>10</v>
      </c>
      <c r="E20" s="2">
        <v>43997</v>
      </c>
      <c r="F20" s="2">
        <v>46553</v>
      </c>
      <c r="G20" s="3">
        <v>30085000</v>
      </c>
      <c r="H20" s="4">
        <v>1.7999999999999999E-2</v>
      </c>
      <c r="I20" s="1"/>
      <c r="J20" s="11"/>
      <c r="K20" s="1"/>
      <c r="L20" s="8"/>
    </row>
    <row r="21" spans="1:12">
      <c r="A21" s="1" t="s">
        <v>47</v>
      </c>
      <c r="B21" s="2" t="s">
        <v>48</v>
      </c>
      <c r="C21" s="3">
        <v>83100000</v>
      </c>
      <c r="D21" s="1" t="s">
        <v>22</v>
      </c>
      <c r="E21" s="2">
        <v>44030</v>
      </c>
      <c r="F21" s="2">
        <v>45856</v>
      </c>
      <c r="G21" s="3">
        <v>37395000</v>
      </c>
      <c r="H21" s="4">
        <v>0.02</v>
      </c>
      <c r="I21" s="1"/>
      <c r="J21" s="11"/>
      <c r="K21" s="1"/>
      <c r="L21" s="8"/>
    </row>
    <row r="22" spans="1:12">
      <c r="A22" s="1" t="s">
        <v>49</v>
      </c>
      <c r="B22" s="2" t="s">
        <v>50</v>
      </c>
      <c r="C22" s="3">
        <v>76300000</v>
      </c>
      <c r="D22" s="1" t="s">
        <v>13</v>
      </c>
      <c r="E22" s="2">
        <v>43840</v>
      </c>
      <c r="F22" s="2">
        <v>46032</v>
      </c>
      <c r="G22" s="3">
        <v>38913000</v>
      </c>
      <c r="H22" s="4">
        <v>4.3999999999999997E-2</v>
      </c>
      <c r="I22" s="1"/>
      <c r="J22" s="11"/>
      <c r="K22" s="1"/>
      <c r="L22" s="8"/>
    </row>
    <row r="23" spans="1:12">
      <c r="A23" s="1" t="s">
        <v>51</v>
      </c>
      <c r="B23" s="2" t="s">
        <v>52</v>
      </c>
      <c r="C23" s="5">
        <v>34800000</v>
      </c>
      <c r="D23" s="1" t="s">
        <v>13</v>
      </c>
      <c r="E23" s="2">
        <v>44272</v>
      </c>
      <c r="F23" s="2">
        <v>49020</v>
      </c>
      <c r="G23" s="3">
        <v>20532000</v>
      </c>
      <c r="H23" s="4">
        <v>3.9E-2</v>
      </c>
      <c r="I23" s="1"/>
      <c r="J23" s="11"/>
      <c r="K23" s="1"/>
      <c r="L23" s="8"/>
    </row>
    <row r="24" spans="1:12">
      <c r="A24" s="1" t="s">
        <v>53</v>
      </c>
      <c r="B24" s="2" t="s">
        <v>54</v>
      </c>
      <c r="C24" s="5">
        <v>76800000</v>
      </c>
      <c r="D24" s="1" t="s">
        <v>22</v>
      </c>
      <c r="E24" s="2">
        <v>43977</v>
      </c>
      <c r="F24" s="2">
        <v>46168</v>
      </c>
      <c r="G24" s="3">
        <v>61440000</v>
      </c>
      <c r="H24" s="4">
        <v>3.6999999999999998E-2</v>
      </c>
      <c r="I24" s="1"/>
      <c r="J24" s="11"/>
      <c r="K24" s="1"/>
      <c r="L24" s="8"/>
    </row>
    <row r="25" spans="1:12">
      <c r="A25" s="1" t="s">
        <v>55</v>
      </c>
      <c r="B25" s="2" t="s">
        <v>56</v>
      </c>
      <c r="C25" s="5">
        <v>45200000</v>
      </c>
      <c r="D25" s="1" t="s">
        <v>13</v>
      </c>
      <c r="E25" s="2">
        <v>43848</v>
      </c>
      <c r="F25" s="2">
        <v>46405</v>
      </c>
      <c r="G25" s="3">
        <v>18080000</v>
      </c>
      <c r="H25" s="4">
        <v>1.7999999999999999E-2</v>
      </c>
      <c r="I25" s="1"/>
      <c r="J25" s="11"/>
      <c r="K25" s="1"/>
      <c r="L25" s="8"/>
    </row>
    <row r="26" spans="1:12">
      <c r="A26" s="1" t="s">
        <v>57</v>
      </c>
      <c r="B26" s="2" t="s">
        <v>58</v>
      </c>
      <c r="C26" s="5">
        <v>75100000</v>
      </c>
      <c r="D26" s="1" t="s">
        <v>17</v>
      </c>
      <c r="E26" s="2">
        <v>44116</v>
      </c>
      <c r="F26" s="2">
        <v>48499</v>
      </c>
      <c r="G26" s="3">
        <v>45811000</v>
      </c>
      <c r="H26" s="4">
        <v>3.9E-2</v>
      </c>
      <c r="I26" s="1"/>
      <c r="J26" s="11"/>
      <c r="K26" s="1"/>
      <c r="L26" s="8"/>
    </row>
    <row r="27" spans="1:12">
      <c r="A27" s="1" t="s">
        <v>59</v>
      </c>
      <c r="B27" s="2" t="s">
        <v>60</v>
      </c>
      <c r="C27" s="5">
        <v>50000000</v>
      </c>
      <c r="D27" s="1" t="s">
        <v>13</v>
      </c>
      <c r="E27" s="2">
        <v>43979</v>
      </c>
      <c r="F27" s="2">
        <v>46535</v>
      </c>
      <c r="G27" s="3">
        <v>39500000</v>
      </c>
      <c r="H27" s="4">
        <v>1.9E-2</v>
      </c>
      <c r="I27" s="1"/>
      <c r="J27" s="11"/>
      <c r="K27" s="1"/>
      <c r="L27" s="8"/>
    </row>
    <row r="28" spans="1:12">
      <c r="A28" s="1" t="s">
        <v>61</v>
      </c>
      <c r="B28" s="2" t="s">
        <v>62</v>
      </c>
      <c r="C28" s="5">
        <v>64100000</v>
      </c>
      <c r="D28" s="1" t="s">
        <v>10</v>
      </c>
      <c r="E28" s="2">
        <v>43914</v>
      </c>
      <c r="F28" s="2">
        <v>45375</v>
      </c>
      <c r="G28" s="3">
        <v>28204000</v>
      </c>
      <c r="H28" s="4">
        <v>3.3000000000000002E-2</v>
      </c>
      <c r="I28" s="1"/>
      <c r="J28" s="11"/>
      <c r="K28" s="1"/>
      <c r="L28" s="8"/>
    </row>
    <row r="29" spans="1:12">
      <c r="A29" s="1" t="s">
        <v>63</v>
      </c>
      <c r="B29" s="2" t="s">
        <v>64</v>
      </c>
      <c r="C29" s="5">
        <v>26800000</v>
      </c>
      <c r="D29" s="1" t="s">
        <v>22</v>
      </c>
      <c r="E29" s="2">
        <v>43880</v>
      </c>
      <c r="F29" s="2">
        <v>46437</v>
      </c>
      <c r="G29" s="3">
        <v>12596000</v>
      </c>
      <c r="H29" s="4">
        <v>3.7999999999999999E-2</v>
      </c>
      <c r="I29" s="1"/>
      <c r="J29" s="11"/>
      <c r="K29" s="1"/>
      <c r="L29" s="8"/>
    </row>
    <row r="30" spans="1:12">
      <c r="A30" s="1" t="s">
        <v>65</v>
      </c>
      <c r="B30" s="2" t="s">
        <v>66</v>
      </c>
      <c r="C30" s="5">
        <v>68900000</v>
      </c>
      <c r="D30" s="1" t="s">
        <v>17</v>
      </c>
      <c r="E30" s="2">
        <v>43999</v>
      </c>
      <c r="F30" s="2">
        <v>46555</v>
      </c>
      <c r="G30" s="3">
        <v>24804000</v>
      </c>
      <c r="H30" s="4">
        <v>1.2E-2</v>
      </c>
      <c r="I30" s="1"/>
      <c r="J30" s="11"/>
      <c r="K30" s="1"/>
      <c r="L30" s="8"/>
    </row>
  </sheetData>
  <phoneticPr fontId="1" type="noConversion"/>
  <conditionalFormatting sqref="A3:A24">
    <cfRule type="expression" dxfId="2" priority="1">
      <formula>AND(OR($G9="동부",$G9="서부"),$J9&gt;=AVERAGE($J$3:$J$27))</formula>
    </cfRule>
  </conditionalFormatting>
  <conditionalFormatting sqref="A27">
    <cfRule type="expression" dxfId="1" priority="2">
      <formula>AND(OR($G31="동부",$G31="서부"),$J31&gt;=AVERAGE($J$3:$J$27))</formula>
    </cfRule>
  </conditionalFormatting>
  <conditionalFormatting sqref="A25:A26">
    <cfRule type="expression" dxfId="0" priority="3">
      <formula>AND(OR(#REF!="동부",#REF!="서부"),#REF!&gt;=AVERAGE($J$3:$J$27))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7409-58C3-41B7-AD97-913490DEDD29}">
  <sheetPr codeName="Sheet5"/>
  <dimension ref="A1"/>
  <sheetViews>
    <sheetView workbookViewId="0"/>
  </sheetViews>
  <sheetFormatPr defaultRowHeight="16.5"/>
  <cols>
    <col min="1" max="1" width="3.375" customWidth="1"/>
  </cols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A9E3-D9C4-4908-B16D-C81E5A95F9EF}">
  <sheetPr codeName="Sheet6"/>
  <dimension ref="A1:A12"/>
  <sheetViews>
    <sheetView workbookViewId="0"/>
  </sheetViews>
  <sheetFormatPr defaultRowHeight="16.5"/>
  <cols>
    <col min="1" max="1" width="7.125" bestFit="1" customWidth="1"/>
  </cols>
  <sheetData>
    <row r="1" spans="1:1">
      <c r="A1" t="s">
        <v>67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9260-94D9-4D65-A554-DAFDFA07BB2B}">
  <sheetPr codeName="Sheet7"/>
  <dimension ref="A1:G14"/>
  <sheetViews>
    <sheetView workbookViewId="0"/>
  </sheetViews>
  <sheetFormatPr defaultRowHeight="16.5"/>
  <cols>
    <col min="1" max="2" width="7.125" bestFit="1" customWidth="1"/>
    <col min="3" max="3" width="5.25" bestFit="1" customWidth="1"/>
    <col min="4" max="6" width="10.875" bestFit="1" customWidth="1"/>
    <col min="7" max="7" width="15.375" bestFit="1" customWidth="1"/>
    <col min="8" max="8" width="2.375" customWidth="1"/>
    <col min="9" max="9" width="11.25" customWidth="1"/>
  </cols>
  <sheetData>
    <row r="1" spans="1:7">
      <c r="A1" t="s">
        <v>67</v>
      </c>
    </row>
    <row r="2" spans="1:7">
      <c r="A2" s="1" t="s">
        <v>70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</row>
    <row r="3" spans="1:7">
      <c r="A3" s="1" t="s">
        <v>105</v>
      </c>
      <c r="B3" s="1" t="s">
        <v>78</v>
      </c>
      <c r="C3" s="1" t="s">
        <v>79</v>
      </c>
      <c r="D3" s="6">
        <v>3000000</v>
      </c>
      <c r="E3" s="6">
        <v>750000</v>
      </c>
      <c r="F3" s="6">
        <v>1500000</v>
      </c>
      <c r="G3" s="6">
        <f t="shared" ref="G3:G14" si="0">SUM(D3:F3)</f>
        <v>5250000</v>
      </c>
    </row>
    <row r="4" spans="1:7">
      <c r="A4" s="1" t="s">
        <v>106</v>
      </c>
      <c r="B4" s="1" t="s">
        <v>78</v>
      </c>
      <c r="C4" s="1" t="s">
        <v>81</v>
      </c>
      <c r="D4" s="6">
        <v>2500000</v>
      </c>
      <c r="E4" s="6">
        <v>600000</v>
      </c>
      <c r="F4" s="6">
        <v>1005000</v>
      </c>
      <c r="G4" s="6">
        <f t="shared" si="0"/>
        <v>4105000</v>
      </c>
    </row>
    <row r="5" spans="1:7">
      <c r="A5" s="1" t="s">
        <v>107</v>
      </c>
      <c r="B5" s="1" t="s">
        <v>78</v>
      </c>
      <c r="C5" s="1" t="s">
        <v>81</v>
      </c>
      <c r="D5" s="6">
        <v>2500000</v>
      </c>
      <c r="E5" s="6">
        <v>650000</v>
      </c>
      <c r="F5" s="6">
        <v>1250000</v>
      </c>
      <c r="G5" s="6">
        <f t="shared" si="0"/>
        <v>4400000</v>
      </c>
    </row>
    <row r="6" spans="1:7">
      <c r="A6" s="1" t="s">
        <v>108</v>
      </c>
      <c r="B6" s="1" t="s">
        <v>86</v>
      </c>
      <c r="C6" s="1" t="s">
        <v>84</v>
      </c>
      <c r="D6" s="6">
        <v>1500000</v>
      </c>
      <c r="E6" s="6">
        <v>500000</v>
      </c>
      <c r="F6" s="6">
        <v>750000</v>
      </c>
      <c r="G6" s="6">
        <f t="shared" si="0"/>
        <v>2750000</v>
      </c>
    </row>
    <row r="7" spans="1:7">
      <c r="A7" s="1" t="s">
        <v>109</v>
      </c>
      <c r="B7" s="1" t="s">
        <v>78</v>
      </c>
      <c r="C7" s="1" t="s">
        <v>84</v>
      </c>
      <c r="D7" s="6">
        <v>2100000</v>
      </c>
      <c r="E7" s="6">
        <v>800000</v>
      </c>
      <c r="F7" s="6">
        <v>1050000</v>
      </c>
      <c r="G7" s="6">
        <f t="shared" si="0"/>
        <v>3950000</v>
      </c>
    </row>
    <row r="8" spans="1:7">
      <c r="A8" s="1" t="s">
        <v>110</v>
      </c>
      <c r="B8" s="1" t="s">
        <v>86</v>
      </c>
      <c r="C8" s="1" t="s">
        <v>79</v>
      </c>
      <c r="D8" s="6">
        <v>3050000</v>
      </c>
      <c r="E8" s="6">
        <v>1000000</v>
      </c>
      <c r="F8" s="6">
        <v>1525000</v>
      </c>
      <c r="G8" s="6">
        <f t="shared" si="0"/>
        <v>5575000</v>
      </c>
    </row>
    <row r="9" spans="1:7">
      <c r="A9" s="1" t="s">
        <v>111</v>
      </c>
      <c r="B9" s="1" t="s">
        <v>86</v>
      </c>
      <c r="C9" s="1" t="s">
        <v>81</v>
      </c>
      <c r="D9" s="6">
        <v>2400000</v>
      </c>
      <c r="E9" s="6">
        <v>1200000</v>
      </c>
      <c r="F9" s="6">
        <v>1200000</v>
      </c>
      <c r="G9" s="6">
        <f t="shared" si="0"/>
        <v>4800000</v>
      </c>
    </row>
    <row r="10" spans="1:7">
      <c r="A10" s="1" t="s">
        <v>105</v>
      </c>
      <c r="B10" s="1" t="s">
        <v>86</v>
      </c>
      <c r="C10" s="1" t="s">
        <v>84</v>
      </c>
      <c r="D10" s="6">
        <v>2050000</v>
      </c>
      <c r="E10" s="6">
        <v>650000</v>
      </c>
      <c r="F10" s="6">
        <v>1025000</v>
      </c>
      <c r="G10" s="6">
        <f t="shared" si="0"/>
        <v>3725000</v>
      </c>
    </row>
    <row r="11" spans="1:7">
      <c r="A11" s="1" t="s">
        <v>106</v>
      </c>
      <c r="B11" s="1" t="s">
        <v>78</v>
      </c>
      <c r="C11" s="1" t="s">
        <v>84</v>
      </c>
      <c r="D11" s="6">
        <v>1750000</v>
      </c>
      <c r="E11" s="6">
        <v>500000</v>
      </c>
      <c r="F11" s="6">
        <v>540000</v>
      </c>
      <c r="G11" s="6">
        <f t="shared" si="0"/>
        <v>2790000</v>
      </c>
    </row>
    <row r="12" spans="1:7">
      <c r="A12" s="1" t="s">
        <v>107</v>
      </c>
      <c r="B12" s="1" t="s">
        <v>86</v>
      </c>
      <c r="C12" s="1" t="s">
        <v>84</v>
      </c>
      <c r="D12" s="6">
        <v>2100000</v>
      </c>
      <c r="E12" s="6">
        <v>800000</v>
      </c>
      <c r="F12" s="6">
        <v>1050000</v>
      </c>
      <c r="G12" s="6">
        <f t="shared" si="0"/>
        <v>3950000</v>
      </c>
    </row>
    <row r="13" spans="1:7">
      <c r="A13" s="1" t="s">
        <v>108</v>
      </c>
      <c r="B13" s="1" t="s">
        <v>91</v>
      </c>
      <c r="C13" s="1" t="s">
        <v>79</v>
      </c>
      <c r="D13" s="6">
        <v>2950000</v>
      </c>
      <c r="E13" s="6">
        <v>1000000</v>
      </c>
      <c r="F13" s="6">
        <v>1475000</v>
      </c>
      <c r="G13" s="6">
        <f t="shared" si="0"/>
        <v>5425000</v>
      </c>
    </row>
    <row r="14" spans="1:7">
      <c r="A14" s="1" t="s">
        <v>112</v>
      </c>
      <c r="B14" s="1" t="s">
        <v>91</v>
      </c>
      <c r="C14" s="1" t="s">
        <v>81</v>
      </c>
      <c r="D14" s="6">
        <v>2500000</v>
      </c>
      <c r="E14" s="6">
        <v>1150000</v>
      </c>
      <c r="F14" s="6">
        <v>1250000</v>
      </c>
      <c r="G14" s="6">
        <f t="shared" si="0"/>
        <v>4900000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00CA-F5A9-4F90-9087-CA17484D84E6}">
  <sheetPr codeName="Sheet8"/>
  <dimension ref="B2:F10"/>
  <sheetViews>
    <sheetView workbookViewId="0"/>
  </sheetViews>
  <sheetFormatPr defaultRowHeight="16.5"/>
  <cols>
    <col min="1" max="1" width="3.625" customWidth="1"/>
  </cols>
  <sheetData>
    <row r="2" spans="2:6">
      <c r="B2" s="15" t="s">
        <v>125</v>
      </c>
      <c r="C2" s="15"/>
      <c r="D2" s="15"/>
      <c r="E2" s="15"/>
      <c r="F2" s="15"/>
    </row>
    <row r="3" spans="2:6">
      <c r="B3" s="15"/>
      <c r="C3" s="15"/>
      <c r="D3" s="15"/>
      <c r="E3" s="15"/>
      <c r="F3" s="16" t="s">
        <v>113</v>
      </c>
    </row>
    <row r="4" spans="2:6">
      <c r="B4" s="15" t="s">
        <v>114</v>
      </c>
      <c r="C4" s="15" t="s">
        <v>115</v>
      </c>
      <c r="D4" s="15" t="s">
        <v>116</v>
      </c>
      <c r="E4" s="15" t="s">
        <v>117</v>
      </c>
      <c r="F4" s="15" t="s">
        <v>118</v>
      </c>
    </row>
    <row r="5" spans="2:6">
      <c r="B5" s="15" t="s">
        <v>119</v>
      </c>
      <c r="C5" s="15">
        <v>2417</v>
      </c>
      <c r="D5" s="15">
        <v>3633</v>
      </c>
      <c r="E5" s="15">
        <v>3334</v>
      </c>
      <c r="F5" s="17">
        <v>0.52</v>
      </c>
    </row>
    <row r="6" spans="2:6">
      <c r="B6" s="15" t="s">
        <v>120</v>
      </c>
      <c r="C6" s="15">
        <v>730</v>
      </c>
      <c r="D6" s="15">
        <v>1282</v>
      </c>
      <c r="E6" s="15">
        <v>1026</v>
      </c>
      <c r="F6" s="17">
        <v>0.17</v>
      </c>
    </row>
    <row r="7" spans="2:6">
      <c r="B7" s="15" t="s">
        <v>121</v>
      </c>
      <c r="C7" s="15">
        <v>821</v>
      </c>
      <c r="D7" s="15">
        <v>1282</v>
      </c>
      <c r="E7" s="15">
        <v>1218</v>
      </c>
      <c r="F7" s="17">
        <v>0.18</v>
      </c>
    </row>
    <row r="8" spans="2:6">
      <c r="B8" s="15" t="s">
        <v>122</v>
      </c>
      <c r="C8" s="15">
        <v>228</v>
      </c>
      <c r="D8" s="15">
        <v>285</v>
      </c>
      <c r="E8" s="15">
        <v>449</v>
      </c>
      <c r="F8" s="17">
        <v>0.05</v>
      </c>
    </row>
    <row r="9" spans="2:6">
      <c r="B9" s="15" t="s">
        <v>123</v>
      </c>
      <c r="C9" s="15">
        <v>228</v>
      </c>
      <c r="D9" s="15">
        <v>142</v>
      </c>
      <c r="E9" s="15">
        <v>321</v>
      </c>
      <c r="F9" s="17">
        <v>0.04</v>
      </c>
    </row>
    <row r="10" spans="2:6">
      <c r="B10" s="15" t="s">
        <v>124</v>
      </c>
      <c r="C10" s="15">
        <v>137</v>
      </c>
      <c r="D10" s="15">
        <v>499</v>
      </c>
      <c r="E10" s="15">
        <v>64</v>
      </c>
      <c r="F10" s="17">
        <v>0.04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0CA7-68BB-4434-B57D-9C49AB9B79E5}">
  <sheetPr codeName="Sheet1"/>
  <dimension ref="A1:G25"/>
  <sheetViews>
    <sheetView workbookViewId="0"/>
  </sheetViews>
  <sheetFormatPr defaultRowHeight="16.5"/>
  <cols>
    <col min="2" max="2" width="13.375" customWidth="1"/>
    <col min="3" max="3" width="15.25" customWidth="1"/>
    <col min="4" max="4" width="15.5" customWidth="1"/>
    <col min="7" max="7" width="13" bestFit="1" customWidth="1"/>
  </cols>
  <sheetData>
    <row r="1" spans="1:7" ht="19.5">
      <c r="B1" s="21" t="s">
        <v>133</v>
      </c>
      <c r="C1" s="21"/>
      <c r="D1" s="21"/>
      <c r="E1" s="22"/>
    </row>
    <row r="2" spans="1:7">
      <c r="A2" s="16"/>
    </row>
    <row r="3" spans="1:7">
      <c r="A3" t="s">
        <v>67</v>
      </c>
    </row>
    <row r="4" spans="1:7">
      <c r="A4" s="1" t="s">
        <v>134</v>
      </c>
      <c r="B4" s="1" t="s">
        <v>135</v>
      </c>
      <c r="C4" s="1" t="s">
        <v>136</v>
      </c>
      <c r="D4" s="1" t="s">
        <v>137</v>
      </c>
      <c r="E4" s="1" t="s">
        <v>138</v>
      </c>
      <c r="G4" s="1" t="s">
        <v>135</v>
      </c>
    </row>
    <row r="5" spans="1:7">
      <c r="A5" s="1" t="s">
        <v>126</v>
      </c>
      <c r="B5" s="1" t="s">
        <v>127</v>
      </c>
      <c r="C5" s="1" t="s">
        <v>128</v>
      </c>
      <c r="D5" s="1">
        <v>35000000</v>
      </c>
      <c r="E5" s="1" t="s">
        <v>129</v>
      </c>
      <c r="G5" s="18" t="s">
        <v>139</v>
      </c>
    </row>
    <row r="6" spans="1:7">
      <c r="A6" s="1" t="s">
        <v>130</v>
      </c>
      <c r="B6" s="1" t="s">
        <v>131</v>
      </c>
      <c r="C6" s="1" t="s">
        <v>128</v>
      </c>
      <c r="D6" s="1">
        <v>15000000</v>
      </c>
      <c r="E6" s="1" t="s">
        <v>132</v>
      </c>
      <c r="G6" s="18" t="s">
        <v>131</v>
      </c>
    </row>
    <row r="7" spans="1:7">
      <c r="A7" s="1"/>
      <c r="B7" s="1"/>
      <c r="C7" s="1"/>
      <c r="D7" s="1"/>
      <c r="E7" s="1"/>
      <c r="G7" s="18" t="s">
        <v>140</v>
      </c>
    </row>
    <row r="8" spans="1:7">
      <c r="A8" s="1"/>
      <c r="B8" s="1"/>
      <c r="C8" s="1"/>
      <c r="D8" s="1"/>
      <c r="E8" s="1"/>
      <c r="G8" s="18" t="s">
        <v>127</v>
      </c>
    </row>
    <row r="9" spans="1:7">
      <c r="A9" s="1"/>
      <c r="B9" s="1"/>
      <c r="C9" s="1"/>
      <c r="D9" s="1"/>
      <c r="E9" s="1"/>
      <c r="G9" s="18" t="s">
        <v>141</v>
      </c>
    </row>
    <row r="10" spans="1:7">
      <c r="A10" s="1"/>
      <c r="B10" s="1"/>
      <c r="C10" s="1"/>
      <c r="D10" s="1"/>
      <c r="E10" s="1"/>
      <c r="G10" s="19" t="s">
        <v>142</v>
      </c>
    </row>
    <row r="11" spans="1:7">
      <c r="A11" s="1"/>
      <c r="B11" s="1"/>
      <c r="C11" s="1"/>
      <c r="D11" s="1"/>
      <c r="E11" s="1"/>
    </row>
    <row r="12" spans="1:7">
      <c r="A12" s="1"/>
      <c r="B12" s="1"/>
      <c r="C12" s="1"/>
      <c r="D12" s="1"/>
      <c r="E12" s="1"/>
    </row>
    <row r="13" spans="1:7">
      <c r="A13" s="1"/>
      <c r="B13" s="1"/>
      <c r="C13" s="1"/>
      <c r="D13" s="1"/>
      <c r="E13" s="1"/>
    </row>
    <row r="14" spans="1:7">
      <c r="A14" s="1"/>
      <c r="B14" s="1"/>
      <c r="C14" s="1"/>
      <c r="D14" s="1"/>
      <c r="E14" s="1"/>
    </row>
    <row r="15" spans="1:7">
      <c r="A15" s="1"/>
      <c r="B15" s="1"/>
      <c r="C15" s="1"/>
      <c r="D15" s="1"/>
      <c r="E15" s="1"/>
    </row>
    <row r="16" spans="1:7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</sheetData>
  <mergeCells count="1">
    <mergeCell ref="B1:D1"/>
  </mergeCells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매출입력">
          <controlPr defaultSize="0" autoLine="0" r:id="rId4">
            <anchor moveWithCells="1">
              <from>
                <xdr:col>5</xdr:col>
                <xdr:colOff>142875</xdr:colOff>
                <xdr:row>0</xdr:row>
                <xdr:rowOff>85725</xdr:rowOff>
              </from>
              <to>
                <xdr:col>6</xdr:col>
                <xdr:colOff>809625</xdr:colOff>
                <xdr:row>2</xdr:row>
                <xdr:rowOff>66675</xdr:rowOff>
              </to>
            </anchor>
          </controlPr>
        </control>
      </mc:Choice>
      <mc:Fallback>
        <control shapeId="8193" r:id="rId3" name="cmd매출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okmiilk@naver.com</cp:lastModifiedBy>
  <dcterms:created xsi:type="dcterms:W3CDTF">2023-07-14T11:40:39Z</dcterms:created>
  <dcterms:modified xsi:type="dcterms:W3CDTF">2023-11-10T01:17:58Z</dcterms:modified>
</cp:coreProperties>
</file>