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93F460C3-19DB-4C53-9E3F-68C499DC3E6E}" xr6:coauthVersionLast="47" xr6:coauthVersionMax="47" xr10:uidLastSave="{00000000-0000-0000-0000-000000000000}"/>
  <bookViews>
    <workbookView xWindow="-28920" yWindow="-120" windowWidth="29040" windowHeight="15840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5" i="2" a="1"/>
  <c r="E37" i="2" a="1"/>
  <c r="E39" i="2" a="1"/>
  <c r="E36" i="2" a="1"/>
  <c r="E38" i="2" a="1"/>
  <c r="E40" i="2" a="1"/>
  <c r="E34" i="2" a="1"/>
  <c r="E40" i="2" l="1"/>
  <c r="E38" i="2"/>
  <c r="E36" i="2"/>
  <c r="E39" i="2"/>
  <c r="E37" i="2"/>
  <c r="E35" i="2"/>
  <c r="E34" i="2"/>
  <c r="F28" i="2"/>
  <c r="F24" i="2"/>
  <c r="F20" i="2"/>
  <c r="F16" i="2"/>
  <c r="F27" i="2"/>
  <c r="F23" i="2"/>
  <c r="F15" i="2"/>
  <c r="F30" i="2"/>
  <c r="F26" i="2"/>
  <c r="F22" i="2"/>
  <c r="F18" i="2"/>
  <c r="F14" i="2"/>
  <c r="F19" i="2"/>
  <c r="F29" i="2"/>
  <c r="F25" i="2"/>
  <c r="F21" i="2"/>
  <c r="F17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D77F04-0DBE-46C7-B14A-947EE2996BCF}" name="MS Access Database_Query" type="1" refreshedVersion="8" background="1">
    <dbPr connection="DSN=MS Access Database;DBQ=C:\길벗컴활1급\01 엑셀\03 기본모의고사\가전판매내역.accdb;DefaultDir=C:\길벗컴활1급\01 엑셀\03 기본모의고사;DriverId=25;FIL=MS Access;MaxBufferSize=2048;PageTimeout=5;" command="SELECT 판매현황.제품명, 판매현황.분류코드, 판매현황.주문시간, 판매현황.수량, 판매현황.판매금액_x000d__x000a_FROM `C:\길벗컴활1급\01 엑셀\03 기본모의고사\가전판매내역.accdb`.판매현황 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<sst xmlns="http://schemas.openxmlformats.org/spreadsheetml/2006/main" count="370" uniqueCount="200">
  <si>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</si>
  <si>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</si>
  <si>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</si>
  <si>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</si>
  <si>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</si>
  <si>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</si>
  <si>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</si>
  <si>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</si>
  <si>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</si>
  <si>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</si>
  <si>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</si>
  <si>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</si>
  <si>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</si>
  <si>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</si>
  <si>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</si>
  <si>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</si>
  <si>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</si>
  <si>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</si>
  <si>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</si>
  <si>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</si>
  <si>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</si>
  <si>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</si>
  <si>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</si>
  <si>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</si>
  <si>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</si>
  <si>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</si>
  <si>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</si>
  <si>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</si>
  <si>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</si>
  <si>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</si>
  <si>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</si>
  <si>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</si>
  <si>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</si>
  <si>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</si>
  <si>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</si>
  <si>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</si>
  <si>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</si>
  <si>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</si>
  <si>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</si>
  <si>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</si>
  <si>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</si>
  <si>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</si>
  <si>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</si>
  <si>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</si>
  <si>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</si>
  <si>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</si>
  <si>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</si>
  <si>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</si>
  <si>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</si>
  <si>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</si>
  <si>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</si>
  <si>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</si>
  <si>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</si>
  <si>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</si>
  <si>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</si>
  <si>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</si>
  <si>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</si>
  <si>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</si>
  <si>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</si>
  <si>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</si>
  <si>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</si>
  <si>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</si>
  <si>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</si>
  <si>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</si>
  <si>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</si>
  <si>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</si>
  <si>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</si>
  <si>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</si>
  <si>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</si>
  <si>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</si>
  <si>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</si>
  <si>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</si>
  <si>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</si>
  <si>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</si>
  <si>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</si>
  <si>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</si>
  <si>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</si>
  <si>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</si>
  <si>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</si>
  <si>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</si>
  <si>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</si>
  <si>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</si>
  <si>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</si>
  <si>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</si>
  <si>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</si>
  <si>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</si>
  <si>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</si>
  <si>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</si>
  <si>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</si>
  <si>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</si>
  <si>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</si>
  <si>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</si>
  <si>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</si>
  <si>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</si>
  <si>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</si>
  <si>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</si>
  <si>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</si>
  <si>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</si>
  <si>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</si>
  <si>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</si>
  <si>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</si>
  <si>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</si>
  <si>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</si>
  <si>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</si>
  <si>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</si>
  <si>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</si>
  <si>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</si>
  <si>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</si>
  <si>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</si>
  <si>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</si>
  <si>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</si>
  <si>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</si>
  <si>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</si>
  <si>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</si>
  <si>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</si>
  <si>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</si>
  <si>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</si>
  <si>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</si>
  <si>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</si>
  <si>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</si>
  <si>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</si>
  <si>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</si>
  <si>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</si>
  <si>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</si>
  <si>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</si>
  <si>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</si>
  <si>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</si>
  <si>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</si>
  <si>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</si>
  <si>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</si>
  <si>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</si>
  <si>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</si>
  <si>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</si>
  <si>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</si>
  <si>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</si>
  <si>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</si>
  <si>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</si>
  <si>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</si>
  <si>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</si>
  <si>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</si>
  <si>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</si>
  <si>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</si>
  <si>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</si>
  <si>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</si>
  <si>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</si>
  <si>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</si>
  <si>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</si>
  <si>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</si>
  <si>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</si>
  <si>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</si>
  <si>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</si>
  <si>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</si>
  <si>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</si>
  <si>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</si>
  <si>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</si>
  <si>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</si>
  <si>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</si>
  <si>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</si>
  <si>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</si>
  <si>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</si>
  <si>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</si>
  <si>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</si>
  <si>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</si>
  <si>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</si>
  <si>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</si>
  <si>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</si>
  <si>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</si>
  <si>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</si>
  <si>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</si>
  <si>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</si>
  <si>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</si>
  <si>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</si>
  <si>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</si>
  <si>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</si>
  <si>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</si>
  <si>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</si>
  <si>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</si>
  <si>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</si>
  <si>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</si>
  <si>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</si>
  <si>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</si>
  <si>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</si>
  <si>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 xml:space="preserve"> </t>
    <phoneticPr fontId="1" type="noConversion"/>
  </si>
  <si>
    <t>분류코드</t>
  </si>
  <si>
    <t>다리미</t>
  </si>
  <si>
    <t>면도기</t>
  </si>
  <si>
    <t>전동치솔</t>
  </si>
  <si>
    <t>제품명</t>
  </si>
  <si>
    <t>주문시간</t>
  </si>
  <si>
    <t>값</t>
  </si>
  <si>
    <t>주문시간2</t>
  </si>
  <si>
    <t>오전</t>
  </si>
  <si>
    <t>오후</t>
  </si>
  <si>
    <t>평균 : 판매금액</t>
  </si>
  <si>
    <t>전체 평균 : 판매금액</t>
  </si>
  <si>
    <t>*</t>
  </si>
  <si>
    <t>소형가전</t>
  </si>
  <si>
    <t>평균 : 수량</t>
  </si>
  <si>
    <t>전체 평균 : 수량</t>
  </si>
  <si>
    <t>컴활1급실기합격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</si>
</sst>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056AF2-5F5D-4793-9BD9-88124CDCD586}" type="VALUE">
                      <a:rPr lang="en-US" altLang="ko-KR" sz="1100" b="1"/>
                      <a:pPr>
                        <a:defRPr sz="1100" b="1"/>
                      </a:pPr>
                      <a:t>[값]</a:t>
                    </a:fld>
                    <a:endParaRPr lang="ko-KR" alt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EF4-47CF-B9A9-5E2038B41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13D86D6-1938-0677-03BA-1174B4117A85}"/>
            </a:ext>
          </a:extLst>
        </xdr:cNvPr>
        <xdr:cNvSpPr/>
      </xdr:nvSpPr>
      <xdr:spPr>
        <a:xfrm>
          <a:off x="0" y="2733675"/>
          <a:ext cx="106680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BE169B8-3475-48ED-BB03-2A436DF6EE84}"/>
            </a:ext>
          </a:extLst>
        </xdr:cNvPr>
        <xdr:cNvSpPr/>
      </xdr:nvSpPr>
      <xdr:spPr>
        <a:xfrm>
          <a:off x="1066800" y="2733675"/>
          <a:ext cx="106680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419100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 seul lee" refreshedDate="45758.032220601854" backgroundQuery="1" createdVersion="8" refreshedVersion="8" minRefreshableVersion="3" recordCount="40" xr:uid="{F67AFFC3-79AA-4207-9486-D8B17E7F254B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5AC162-D8C6-47DB-8295-64783FF471E8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>
  <location ref="A3:F23" firstHeaderRow="1" firstDataRow="2" firstDataCol="3" rowPageCount="1" colPageCount="1"/>
  <pivotFields count="6">
    <pivotField axis="axisCol" compact="0" showAll="0" defaultSubtotal="0">
      <items count="14">
        <item x="1"/>
        <item x="4"/>
        <item x="10"/>
        <item x="6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multipleItemSelectionAllowed="1" showAll="0" defaultSubtotal="0">
      <items count="3">
        <item h="1" x="0"/>
        <item x="2"/>
        <item h="1"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ubtotalTop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hier="-1"/>
  </pageFields>
  <dataFields count="2">
    <dataField name="평균 : 수량" fld="3" subtotal="average" baseField="5" baseItem="0"/>
    <dataField name="평균 : 판매금액" fld="4" subtotal="average" baseField="2" baseItem="16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I36"/>
  <sheetViews>
    <sheetView topLeftCell="A7" workbookViewId="0">
      <selection activeCell="N24" sqref="N24"/>
    </sheetView>
  </sheetViews>
  <sheetFormatPr defaultRowHeight="17.399999999999999" x14ac:dyDescent="0.4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9" x14ac:dyDescent="0.4">
      <c r="A1" t="s">
        <v>0</v>
      </c>
    </row>
    <row r="2" spans="1:9" ht="21" x14ac:dyDescent="0.4">
      <c r="A2" s="32" t="s">
        <v>1</v>
      </c>
      <c r="B2" s="32"/>
      <c r="C2" s="32"/>
      <c r="D2" s="32"/>
      <c r="E2" s="32"/>
      <c r="F2" s="32"/>
      <c r="G2" s="32"/>
    </row>
    <row r="3" spans="1:9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9" x14ac:dyDescent="0.4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  <c r="I4" t="s">
        <v>182</v>
      </c>
    </row>
    <row r="5" spans="1:9" x14ac:dyDescent="0.4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9" x14ac:dyDescent="0.4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9" x14ac:dyDescent="0.4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9" x14ac:dyDescent="0.4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9" x14ac:dyDescent="0.4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9" x14ac:dyDescent="0.4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9" x14ac:dyDescent="0.4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9" x14ac:dyDescent="0.4">
      <c r="A12" s="1" t="s">
        <v>167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9" x14ac:dyDescent="0.4">
      <c r="A13" s="1" t="s">
        <v>168</v>
      </c>
      <c r="B13" s="1" t="s">
        <v>179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9" x14ac:dyDescent="0.4">
      <c r="A14" s="1" t="s">
        <v>169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9" x14ac:dyDescent="0.4">
      <c r="A15" s="1" t="s">
        <v>170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9" x14ac:dyDescent="0.4">
      <c r="A16" s="1" t="s">
        <v>171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 x14ac:dyDescent="0.4">
      <c r="A17" s="1" t="s">
        <v>172</v>
      </c>
      <c r="B17" s="1" t="s">
        <v>180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 x14ac:dyDescent="0.4">
      <c r="A18" s="1" t="s">
        <v>173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 x14ac:dyDescent="0.4">
      <c r="A19" s="1" t="s">
        <v>174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 x14ac:dyDescent="0.4">
      <c r="A20" s="1" t="s">
        <v>175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 x14ac:dyDescent="0.4">
      <c r="A21" s="1" t="s">
        <v>176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 x14ac:dyDescent="0.4">
      <c r="A22" s="1" t="s">
        <v>177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 x14ac:dyDescent="0.4">
      <c r="A23" s="1" t="s">
        <v>178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 x14ac:dyDescent="0.4">
      <c r="A25" s="24" t="s">
        <v>181</v>
      </c>
    </row>
    <row r="26" spans="1:7" x14ac:dyDescent="0.4">
      <c r="A26" t="b">
        <f>OR(AND(C4&gt;=3500000,C4&lt;=4000000),G4&gt;=AVERAGE($G$4:$G$23))</f>
        <v>1</v>
      </c>
    </row>
    <row r="28" spans="1:7" x14ac:dyDescent="0.4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 x14ac:dyDescent="0.4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 x14ac:dyDescent="0.4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 x14ac:dyDescent="0.4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 x14ac:dyDescent="0.4">
      <c r="A32" s="1" t="s">
        <v>169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 x14ac:dyDescent="0.4">
      <c r="A33" s="1" t="s">
        <v>171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 x14ac:dyDescent="0.4">
      <c r="A34" s="1" t="s">
        <v>174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 x14ac:dyDescent="0.4">
      <c r="A35" s="1" t="s">
        <v>176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 x14ac:dyDescent="0.4">
      <c r="A36" s="1" t="s">
        <v>178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Normal="100" zoomScaleSheetLayoutView="100" workbookViewId="0">
      <selection activeCell="H16" sqref="H16"/>
    </sheetView>
  </sheetViews>
  <sheetFormatPr defaultRowHeight="17.399999999999999" x14ac:dyDescent="0.4"/>
  <cols>
    <col min="4" max="4" width="13" customWidth="1"/>
    <col min="5" max="5" width="10.8984375" bestFit="1" customWidth="1"/>
    <col min="7" max="7" width="10.5" customWidth="1"/>
  </cols>
  <sheetData>
    <row r="3" spans="2:7" x14ac:dyDescent="0.4">
      <c r="B3" t="s">
        <v>22</v>
      </c>
    </row>
    <row r="4" spans="2:7" x14ac:dyDescent="0.4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 x14ac:dyDescent="0.4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 x14ac:dyDescent="0.4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 x14ac:dyDescent="0.4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 x14ac:dyDescent="0.4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 x14ac:dyDescent="0.4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 x14ac:dyDescent="0.4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 x14ac:dyDescent="0.4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 x14ac:dyDescent="0.4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>
      <selection activeCell="F8" sqref="F8"/>
    </sheetView>
  </sheetViews>
  <sheetFormatPr defaultRowHeight="17.399999999999999" x14ac:dyDescent="0.4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 x14ac:dyDescent="0.4">
      <c r="A1" t="s">
        <v>0</v>
      </c>
      <c r="B1" t="s">
        <v>39</v>
      </c>
    </row>
    <row r="2" spans="1:8" x14ac:dyDescent="0.4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 x14ac:dyDescent="0.4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 x14ac:dyDescent="0.4">
      <c r="A5" t="s">
        <v>21</v>
      </c>
    </row>
    <row r="6" spans="1:8" x14ac:dyDescent="0.4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 x14ac:dyDescent="0.4">
      <c r="A7" s="1" t="s">
        <v>51</v>
      </c>
      <c r="B7" s="6">
        <v>0.05</v>
      </c>
      <c r="C7" s="1">
        <f t="array" ref="C7">MEDIAN(IF((A7=$A$13:$A$30),$D$13:$D$30))</f>
        <v>185</v>
      </c>
      <c r="D7" s="4" t="s">
        <v>182</v>
      </c>
      <c r="E7" s="4"/>
      <c r="F7" s="4"/>
      <c r="G7" s="4"/>
      <c r="H7" s="4"/>
    </row>
    <row r="8" spans="1:8" x14ac:dyDescent="0.4">
      <c r="A8" s="1" t="s">
        <v>52</v>
      </c>
      <c r="B8" s="6">
        <v>7.0000000000000007E-2</v>
      </c>
      <c r="C8" s="1">
        <f t="array" ref="C8">MEDIAN(IF((A8=$A$13:$A$30),$D$13:$D$30))</f>
        <v>175</v>
      </c>
      <c r="D8" s="4"/>
      <c r="E8" s="4"/>
      <c r="F8" s="4"/>
      <c r="G8" s="4"/>
      <c r="H8" s="4"/>
    </row>
    <row r="9" spans="1:8" x14ac:dyDescent="0.4">
      <c r="A9" s="1" t="s">
        <v>53</v>
      </c>
      <c r="B9" s="6">
        <v>0.1</v>
      </c>
      <c r="C9" s="1">
        <f t="array" ref="C9">MEDIAN(IF((A9=$A$13:$A$30),$D$13:$D$30))</f>
        <v>165</v>
      </c>
      <c r="D9" s="4"/>
      <c r="E9" s="4"/>
      <c r="F9" s="4"/>
      <c r="G9" s="4"/>
      <c r="H9" s="4"/>
    </row>
    <row r="11" spans="1:8" x14ac:dyDescent="0.4">
      <c r="A11" t="s">
        <v>54</v>
      </c>
    </row>
    <row r="12" spans="1:8" x14ac:dyDescent="0.4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 x14ac:dyDescent="0.4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IF(D13&lt;=100,HLOOKUP(C13,$B$2:$G$3,2,FALSE)+HLOOKUP(C13,$B$2:$G$3,2,FALSE)*0.1,HLOOKUP(C13,$B$2:$G$3,2,FALSE))</f>
        <v>15</v>
      </c>
      <c r="F13" s="9">
        <f t="array" ref="F13:F30">D13:D30*E13:E30</f>
        <v>3075</v>
      </c>
      <c r="G13" s="10">
        <f>F13*(1-VLOOKUP(A13,$A$7:$B$9,2,FALSE))</f>
        <v>2921.25</v>
      </c>
    </row>
    <row r="14" spans="1:8" x14ac:dyDescent="0.4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IF(D14&lt;=100,HLOOKUP(C14,$B$2:$G$3,2,FALSE)+HLOOKUP(C14,$B$2:$G$3,2,FALSE)*0.1,HLOOKUP(C14,$B$2:$G$3,2,FALSE))</f>
        <v>192.5</v>
      </c>
      <c r="F14" s="9">
        <v>19250</v>
      </c>
      <c r="G14" s="10">
        <f t="shared" ref="G14:G30" si="1">F14*(1-VLOOKUP(A14,$A$7:$B$9,2,FALSE))</f>
        <v>17902.5</v>
      </c>
    </row>
    <row r="15" spans="1:8" x14ac:dyDescent="0.4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 x14ac:dyDescent="0.4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 x14ac:dyDescent="0.4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 x14ac:dyDescent="0.4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 x14ac:dyDescent="0.4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 x14ac:dyDescent="0.4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 x14ac:dyDescent="0.4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 x14ac:dyDescent="0.4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 x14ac:dyDescent="0.4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 x14ac:dyDescent="0.4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 x14ac:dyDescent="0.4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 x14ac:dyDescent="0.4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 x14ac:dyDescent="0.4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 x14ac:dyDescent="0.4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 x14ac:dyDescent="0.4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 x14ac:dyDescent="0.4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 x14ac:dyDescent="0.4">
      <c r="A32" t="s">
        <v>59</v>
      </c>
      <c r="B32" s="33" t="s">
        <v>60</v>
      </c>
      <c r="C32" s="33"/>
      <c r="D32" s="33"/>
      <c r="E32" s="33"/>
    </row>
    <row r="33" spans="1:7" x14ac:dyDescent="0.4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 x14ac:dyDescent="0.4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IF(AND(C34&gt;=700,D34&gt;=700,F34&gt;=600,AVERAGE(C34:D34)&gt;=700),"보너스","")</f>
        <v/>
      </c>
    </row>
    <row r="35" spans="1:7" x14ac:dyDescent="0.4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IF(AND(C35&gt;=700,D35&gt;=700,F35&gt;=600,AVERAGE(C35:D35)&gt;=700),"보너스","")</f>
        <v/>
      </c>
    </row>
    <row r="36" spans="1:7" x14ac:dyDescent="0.4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 x14ac:dyDescent="0.4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 x14ac:dyDescent="0.4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 x14ac:dyDescent="0.4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 x14ac:dyDescent="0.4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B1" sqref="B1"/>
    </sheetView>
  </sheetViews>
  <sheetFormatPr defaultRowHeight="17.399999999999999" x14ac:dyDescent="0.4"/>
  <cols>
    <col min="1" max="1" width="26.296875" bestFit="1" customWidth="1"/>
    <col min="2" max="3" width="14.8984375" bestFit="1" customWidth="1"/>
    <col min="4" max="4" width="12.3984375" bestFit="1" customWidth="1"/>
    <col min="5" max="6" width="10.5" bestFit="1" customWidth="1"/>
    <col min="7" max="9" width="12.3984375" bestFit="1" customWidth="1"/>
    <col min="10" max="10" width="10.5" bestFit="1" customWidth="1"/>
    <col min="11" max="11" width="11.19921875" bestFit="1" customWidth="1"/>
    <col min="12" max="12" width="10.5" bestFit="1" customWidth="1"/>
    <col min="13" max="13" width="12.3984375" bestFit="1" customWidth="1"/>
    <col min="14" max="14" width="10.5" bestFit="1" customWidth="1"/>
    <col min="15" max="15" width="10.8984375" bestFit="1" customWidth="1"/>
    <col min="16" max="16" width="11.19921875" bestFit="1" customWidth="1"/>
    <col min="17" max="17" width="12.3984375" bestFit="1" customWidth="1"/>
    <col min="18" max="18" width="11.19921875" bestFit="1" customWidth="1"/>
    <col min="19" max="19" width="10.69921875" bestFit="1" customWidth="1"/>
    <col min="20" max="20" width="11.09765625" bestFit="1" customWidth="1"/>
    <col min="21" max="21" width="15.19921875" bestFit="1" customWidth="1"/>
    <col min="22" max="22" width="11.09765625" bestFit="1" customWidth="1"/>
    <col min="23" max="23" width="15.19921875" bestFit="1" customWidth="1"/>
    <col min="24" max="24" width="11.09765625" bestFit="1" customWidth="1"/>
    <col min="25" max="25" width="15.19921875" bestFit="1" customWidth="1"/>
    <col min="26" max="26" width="11.19921875" bestFit="1" customWidth="1"/>
    <col min="27" max="27" width="15.19921875" bestFit="1" customWidth="1"/>
    <col min="28" max="28" width="11.09765625" bestFit="1" customWidth="1"/>
    <col min="29" max="29" width="15.19921875" bestFit="1" customWidth="1"/>
    <col min="30" max="30" width="15.8984375" bestFit="1" customWidth="1"/>
    <col min="31" max="31" width="20.09765625" bestFit="1" customWidth="1"/>
  </cols>
  <sheetData>
    <row r="1" spans="1:6" x14ac:dyDescent="0.4">
      <c r="A1" s="27" t="s">
        <v>183</v>
      </c>
      <c r="B1" t="s">
        <v>196</v>
      </c>
    </row>
    <row r="3" spans="1:6" x14ac:dyDescent="0.4">
      <c r="A3" s="24"/>
      <c r="B3" s="24"/>
      <c r="C3" s="24"/>
      <c r="D3" s="29" t="s">
        <v>187</v>
      </c>
      <c r="E3" s="24"/>
      <c r="F3" s="24"/>
    </row>
    <row r="4" spans="1:6" x14ac:dyDescent="0.4">
      <c r="A4" s="29" t="s">
        <v>190</v>
      </c>
      <c r="B4" s="29" t="s">
        <v>188</v>
      </c>
      <c r="C4" s="29" t="s">
        <v>189</v>
      </c>
      <c r="D4" s="31" t="s">
        <v>184</v>
      </c>
      <c r="E4" s="31" t="s">
        <v>185</v>
      </c>
      <c r="F4" s="31" t="s">
        <v>186</v>
      </c>
    </row>
    <row r="5" spans="1:6" x14ac:dyDescent="0.4">
      <c r="A5" s="24" t="s">
        <v>191</v>
      </c>
      <c r="B5" s="24"/>
      <c r="C5" s="24"/>
    </row>
    <row r="6" spans="1:6" x14ac:dyDescent="0.4">
      <c r="A6" s="24"/>
      <c r="B6" s="30">
        <v>0.46180555555555558</v>
      </c>
      <c r="C6" s="24"/>
    </row>
    <row r="7" spans="1:6" x14ac:dyDescent="0.4">
      <c r="A7" s="24"/>
      <c r="B7" s="24"/>
      <c r="C7" s="24" t="s">
        <v>197</v>
      </c>
      <c r="D7" t="s">
        <v>195</v>
      </c>
      <c r="E7" t="s">
        <v>195</v>
      </c>
      <c r="F7">
        <v>6</v>
      </c>
    </row>
    <row r="8" spans="1:6" x14ac:dyDescent="0.4">
      <c r="A8" s="24"/>
      <c r="B8" s="24"/>
      <c r="C8" s="24" t="s">
        <v>193</v>
      </c>
      <c r="D8" s="28" t="s">
        <v>195</v>
      </c>
      <c r="E8" s="28" t="s">
        <v>195</v>
      </c>
      <c r="F8" s="28">
        <v>460000</v>
      </c>
    </row>
    <row r="9" spans="1:6" x14ac:dyDescent="0.4">
      <c r="A9" s="24"/>
      <c r="B9" s="30">
        <v>0.47152777777777777</v>
      </c>
      <c r="C9" s="24"/>
    </row>
    <row r="10" spans="1:6" x14ac:dyDescent="0.4">
      <c r="A10" s="24"/>
      <c r="B10" s="24"/>
      <c r="C10" s="24" t="s">
        <v>197</v>
      </c>
      <c r="D10" t="s">
        <v>195</v>
      </c>
      <c r="E10" t="s">
        <v>195</v>
      </c>
      <c r="F10">
        <v>2</v>
      </c>
    </row>
    <row r="11" spans="1:6" x14ac:dyDescent="0.4">
      <c r="A11" s="24"/>
      <c r="B11" s="24"/>
      <c r="C11" s="24" t="s">
        <v>193</v>
      </c>
      <c r="D11" s="28" t="s">
        <v>195</v>
      </c>
      <c r="E11" s="28" t="s">
        <v>195</v>
      </c>
      <c r="F11" s="28">
        <v>300000</v>
      </c>
    </row>
    <row r="12" spans="1:6" x14ac:dyDescent="0.4">
      <c r="A12" s="24" t="s">
        <v>192</v>
      </c>
      <c r="B12" s="24"/>
      <c r="C12" s="24"/>
    </row>
    <row r="13" spans="1:6" x14ac:dyDescent="0.4">
      <c r="A13" s="24"/>
      <c r="B13" s="30">
        <v>0.54513888888888884</v>
      </c>
      <c r="C13" s="24"/>
    </row>
    <row r="14" spans="1:6" x14ac:dyDescent="0.4">
      <c r="A14" s="24"/>
      <c r="B14" s="24"/>
      <c r="C14" s="24" t="s">
        <v>197</v>
      </c>
      <c r="D14">
        <v>1</v>
      </c>
      <c r="E14" t="s">
        <v>195</v>
      </c>
      <c r="F14" t="s">
        <v>195</v>
      </c>
    </row>
    <row r="15" spans="1:6" x14ac:dyDescent="0.4">
      <c r="A15" s="24"/>
      <c r="B15" s="24"/>
      <c r="C15" s="24" t="s">
        <v>193</v>
      </c>
      <c r="D15" s="28">
        <v>2560000</v>
      </c>
      <c r="E15" s="28" t="s">
        <v>195</v>
      </c>
      <c r="F15" s="28" t="s">
        <v>195</v>
      </c>
    </row>
    <row r="16" spans="1:6" x14ac:dyDescent="0.4">
      <c r="A16" s="24"/>
      <c r="B16" s="30">
        <v>0.63888888888888884</v>
      </c>
      <c r="C16" s="24"/>
    </row>
    <row r="17" spans="1:6" x14ac:dyDescent="0.4">
      <c r="A17" s="24"/>
      <c r="B17" s="24"/>
      <c r="C17" s="24" t="s">
        <v>197</v>
      </c>
      <c r="D17" t="s">
        <v>195</v>
      </c>
      <c r="E17">
        <v>12</v>
      </c>
      <c r="F17" t="s">
        <v>195</v>
      </c>
    </row>
    <row r="18" spans="1:6" x14ac:dyDescent="0.4">
      <c r="A18" s="24"/>
      <c r="B18" s="24"/>
      <c r="C18" s="24" t="s">
        <v>193</v>
      </c>
      <c r="D18" s="28" t="s">
        <v>195</v>
      </c>
      <c r="E18" s="28">
        <v>585000</v>
      </c>
      <c r="F18" s="28" t="s">
        <v>195</v>
      </c>
    </row>
    <row r="19" spans="1:6" x14ac:dyDescent="0.4">
      <c r="A19" s="24"/>
      <c r="B19" s="30">
        <v>0.6743055555555556</v>
      </c>
      <c r="C19" s="24"/>
    </row>
    <row r="20" spans="1:6" x14ac:dyDescent="0.4">
      <c r="A20" s="24"/>
      <c r="B20" s="24"/>
      <c r="C20" s="24" t="s">
        <v>197</v>
      </c>
      <c r="D20" t="s">
        <v>195</v>
      </c>
      <c r="E20">
        <v>8</v>
      </c>
      <c r="F20" t="s">
        <v>195</v>
      </c>
    </row>
    <row r="21" spans="1:6" x14ac:dyDescent="0.4">
      <c r="A21" s="24"/>
      <c r="B21" s="24"/>
      <c r="C21" s="24" t="s">
        <v>193</v>
      </c>
      <c r="D21" s="28" t="s">
        <v>195</v>
      </c>
      <c r="E21" s="28">
        <v>588000</v>
      </c>
      <c r="F21" s="28" t="s">
        <v>195</v>
      </c>
    </row>
    <row r="22" spans="1:6" x14ac:dyDescent="0.4">
      <c r="A22" s="24" t="s">
        <v>198</v>
      </c>
      <c r="B22" s="24"/>
      <c r="C22" s="24"/>
      <c r="D22">
        <v>1</v>
      </c>
      <c r="E22">
        <v>10</v>
      </c>
      <c r="F22">
        <v>4</v>
      </c>
    </row>
    <row r="23" spans="1:6" x14ac:dyDescent="0.4">
      <c r="A23" s="24" t="s">
        <v>194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I9" sqref="I9"/>
    </sheetView>
  </sheetViews>
  <sheetFormatPr defaultRowHeight="17.399999999999999" x14ac:dyDescent="0.4"/>
  <cols>
    <col min="1" max="1" width="2.69921875" customWidth="1"/>
    <col min="6" max="6" width="10.8984375" bestFit="1" customWidth="1"/>
  </cols>
  <sheetData>
    <row r="2" spans="2:6" x14ac:dyDescent="0.4">
      <c r="B2" t="s">
        <v>106</v>
      </c>
    </row>
    <row r="3" spans="2:6" ht="19.2" x14ac:dyDescent="0.4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 x14ac:dyDescent="0.4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 x14ac:dyDescent="0.4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 x14ac:dyDescent="0.4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 x14ac:dyDescent="0.4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 x14ac:dyDescent="0.4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 x14ac:dyDescent="0.4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 x14ac:dyDescent="0.4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 x14ac:dyDescent="0.4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 x14ac:dyDescent="0.4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 x14ac:dyDescent="0.4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 x14ac:dyDescent="0.4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 x14ac:dyDescent="0.4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 x14ac:dyDescent="0.4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 x14ac:dyDescent="0.4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 x14ac:dyDescent="0.4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 x14ac:dyDescent="0.4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 x14ac:dyDescent="0.4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M14" sqref="M14"/>
    </sheetView>
  </sheetViews>
  <sheetFormatPr defaultRowHeight="17.399999999999999" x14ac:dyDescent="0.4"/>
  <cols>
    <col min="1" max="1" width="2" customWidth="1"/>
  </cols>
  <sheetData>
    <row r="1" spans="2:7" x14ac:dyDescent="0.4">
      <c r="B1" s="34" t="s">
        <v>113</v>
      </c>
      <c r="C1" s="34"/>
      <c r="D1" s="34"/>
      <c r="E1" s="34"/>
      <c r="F1" s="34"/>
      <c r="G1" s="34"/>
    </row>
    <row r="3" spans="2:7" x14ac:dyDescent="0.4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 x14ac:dyDescent="0.4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 x14ac:dyDescent="0.4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 x14ac:dyDescent="0.4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 x14ac:dyDescent="0.4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 x14ac:dyDescent="0.4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 x14ac:dyDescent="0.4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I15" sqref="I15"/>
    </sheetView>
  </sheetViews>
  <sheetFormatPr defaultRowHeight="17.399999999999999" x14ac:dyDescent="0.4"/>
  <cols>
    <col min="2" max="3" width="5.19921875" bestFit="1" customWidth="1"/>
    <col min="9" max="9" width="13.09765625" bestFit="1" customWidth="1"/>
  </cols>
  <sheetData>
    <row r="1" spans="1:9" ht="25.2" x14ac:dyDescent="0.4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 x14ac:dyDescent="0.4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 x14ac:dyDescent="0.4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 x14ac:dyDescent="0.4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 x14ac:dyDescent="0.4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 x14ac:dyDescent="0.4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 x14ac:dyDescent="0.4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 x14ac:dyDescent="0.4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 x14ac:dyDescent="0.4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 x14ac:dyDescent="0.4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 x14ac:dyDescent="0.4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tabSelected="1" workbookViewId="0">
      <selection activeCell="O14" sqref="O14"/>
    </sheetView>
  </sheetViews>
  <sheetFormatPr defaultRowHeight="17.399999999999999" x14ac:dyDescent="0.4"/>
  <cols>
    <col min="1" max="1" width="13.19921875" customWidth="1"/>
  </cols>
  <sheetData>
    <row r="1" spans="1:11" ht="24" x14ac:dyDescent="0.4">
      <c r="A1" s="20" t="s">
        <v>156</v>
      </c>
    </row>
    <row r="3" spans="1:11" x14ac:dyDescent="0.4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199</v>
      </c>
      <c r="F3" s="16" t="s">
        <v>161</v>
      </c>
      <c r="J3" s="16" t="s">
        <v>158</v>
      </c>
      <c r="K3" s="16" t="s">
        <v>47</v>
      </c>
    </row>
    <row r="4" spans="1:11" x14ac:dyDescent="0.4">
      <c r="A4" s="21">
        <v>44934</v>
      </c>
      <c r="B4" t="s">
        <v>162</v>
      </c>
      <c r="C4">
        <v>30</v>
      </c>
      <c r="D4">
        <v>2000</v>
      </c>
      <c r="E4" s="22">
        <v>60000</v>
      </c>
      <c r="F4">
        <v>6000</v>
      </c>
      <c r="J4" t="s">
        <v>163</v>
      </c>
      <c r="K4">
        <v>1500</v>
      </c>
    </row>
    <row r="5" spans="1:11" x14ac:dyDescent="0.4">
      <c r="A5" s="21">
        <v>44934</v>
      </c>
      <c r="B5" t="s">
        <v>164</v>
      </c>
      <c r="C5">
        <v>20</v>
      </c>
      <c r="D5">
        <v>1000</v>
      </c>
      <c r="E5" s="22">
        <v>20000</v>
      </c>
      <c r="F5">
        <v>0</v>
      </c>
      <c r="J5" t="s">
        <v>165</v>
      </c>
      <c r="K5">
        <v>1200</v>
      </c>
    </row>
    <row r="6" spans="1:11" x14ac:dyDescent="0.4">
      <c r="A6" s="21">
        <v>44934</v>
      </c>
      <c r="B6" t="s">
        <v>166</v>
      </c>
      <c r="C6">
        <v>10</v>
      </c>
      <c r="D6">
        <v>800</v>
      </c>
      <c r="E6" s="22">
        <v>8000</v>
      </c>
      <c r="F6">
        <v>0</v>
      </c>
      <c r="J6" t="s">
        <v>162</v>
      </c>
      <c r="K6">
        <v>2000</v>
      </c>
    </row>
    <row r="7" spans="1:11" x14ac:dyDescent="0.4">
      <c r="A7" s="21"/>
      <c r="E7" s="22"/>
      <c r="J7" t="s">
        <v>164</v>
      </c>
      <c r="K7">
        <v>1000</v>
      </c>
    </row>
    <row r="8" spans="1:11" x14ac:dyDescent="0.4">
      <c r="J8" t="s">
        <v>166</v>
      </c>
      <c r="K8">
        <v>800</v>
      </c>
    </row>
    <row r="20" spans="5:5" x14ac:dyDescent="0.4">
      <c r="E20" t="s">
        <v>199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419100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ye seul lee</cp:lastModifiedBy>
  <dcterms:created xsi:type="dcterms:W3CDTF">2023-05-11T11:47:16Z</dcterms:created>
  <dcterms:modified xsi:type="dcterms:W3CDTF">2025-04-24T13:46:30Z</dcterms:modified>
</cp:coreProperties>
</file>