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이정민\Desktop\길벗컴활1급_update_20250108\01 엑셀\03 기본모의고사\"/>
    </mc:Choice>
  </mc:AlternateContent>
  <xr:revisionPtr revIDLastSave="0" documentId="13_ncr:1_{701173E8-D6F2-48E3-A480-82AAC375D280}" xr6:coauthVersionLast="47" xr6:coauthVersionMax="47" xr10:uidLastSave="{00000000-0000-0000-0000-000000000000}"/>
  <bookViews>
    <workbookView xWindow="-98" yWindow="-98" windowWidth="23236" windowHeight="13875" tabRatio="806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4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제품_bb98f5b7-f311-4103-ae28-d55fb7d27481" name="제품" connection="가전판매내역"/>
          <x15:modelTable id="판매현황_960b7e25-3d7c-4691-b168-9d87383bdefc" name="판매현황" connection="가전판매내역"/>
        </x15:modelTables>
        <x15:modelRelationships>
          <x15:modelRelationship fromTable="판매현황" fromColumn="모델명" toTable="제품" toColumn="모델명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판매현황" columnName="주문시간" columnId="주문시간">
                <x16:calculatedTimeColumn columnName="주문시간(시)" columnId="주문시간(시)" contentType="hours" isSelected="1"/>
                <x16:calculatedTimeColumn columnName="주문시간(분)" columnId="주문시간(분)" contentType="minute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2" l="1" a="1"/>
  <c r="E7" i="2" s="1"/>
  <c r="F7" i="2" a="1"/>
  <c r="F7" i="2"/>
  <c r="G7" i="2" a="1"/>
  <c r="G7" i="2" s="1"/>
  <c r="H7" i="2" a="1"/>
  <c r="H7" i="2" s="1"/>
  <c r="E8" i="2" a="1"/>
  <c r="E8" i="2"/>
  <c r="F8" i="2" a="1"/>
  <c r="F8" i="2" s="1"/>
  <c r="G8" i="2" a="1"/>
  <c r="G8" i="2" s="1"/>
  <c r="H8" i="2" a="1"/>
  <c r="H8" i="2" s="1"/>
  <c r="E9" i="2" a="1"/>
  <c r="E9" i="2" s="1"/>
  <c r="F9" i="2" a="1"/>
  <c r="F9" i="2" s="1"/>
  <c r="G9" i="2" a="1"/>
  <c r="G9" i="2" s="1"/>
  <c r="H9" i="2" a="1"/>
  <c r="H9" i="2"/>
  <c r="D8" i="2" a="1"/>
  <c r="D8" i="2" s="1"/>
  <c r="D9" i="2" a="1"/>
  <c r="D9" i="2" s="1"/>
  <c r="D7" i="2" a="1"/>
  <c r="D7" i="2" s="1"/>
  <c r="F13" i="2" a="1"/>
  <c r="F13" i="2" s="1"/>
  <c r="G13" i="2" s="1"/>
  <c r="F19" i="2"/>
  <c r="F20" i="2"/>
  <c r="F21" i="2"/>
  <c r="F22" i="2"/>
  <c r="F23" i="2"/>
  <c r="F24" i="2"/>
  <c r="F25" i="2"/>
  <c r="F26" i="2"/>
  <c r="F27" i="2"/>
  <c r="F28" i="2"/>
  <c r="F29" i="2"/>
  <c r="F30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G35" i="2"/>
  <c r="G36" i="2"/>
  <c r="G37" i="2"/>
  <c r="G38" i="2"/>
  <c r="G39" i="2"/>
  <c r="G40" i="2"/>
  <c r="G34" i="2"/>
  <c r="E4" i="2"/>
  <c r="C8" i="2" a="1"/>
  <c r="C8" i="2" s="1"/>
  <c r="C9" i="2" a="1"/>
  <c r="C9" i="2" s="1"/>
  <c r="C7" i="2" a="1"/>
  <c r="C7" i="2" s="1"/>
  <c r="A26" i="1"/>
  <c r="F6" i="8"/>
  <c r="F7" i="8"/>
  <c r="F8" i="8"/>
  <c r="F9" i="8"/>
  <c r="F10" i="8"/>
  <c r="F11" i="8"/>
  <c r="F12" i="8"/>
  <c r="F5" i="8"/>
  <c r="E38" i="2" a="1"/>
  <c r="E39" i="2" a="1"/>
  <c r="E40" i="2" a="1"/>
  <c r="E35" i="2" a="1"/>
  <c r="E36" i="2" a="1"/>
  <c r="E37" i="2" a="1"/>
  <c r="E34" i="2" a="1"/>
  <c r="F18" i="2" l="1"/>
  <c r="F17" i="2"/>
  <c r="F16" i="2"/>
  <c r="F15" i="2"/>
  <c r="F14" i="2"/>
  <c r="G14" i="2" s="1"/>
  <c r="G26" i="2"/>
  <c r="G24" i="2"/>
  <c r="G23" i="2"/>
  <c r="G22" i="2"/>
  <c r="G27" i="2"/>
  <c r="G25" i="2"/>
  <c r="G21" i="2"/>
  <c r="G20" i="2"/>
  <c r="G19" i="2"/>
  <c r="G18" i="2"/>
  <c r="G17" i="2"/>
  <c r="G16" i="2"/>
  <c r="G15" i="2"/>
  <c r="G30" i="2"/>
  <c r="G29" i="2"/>
  <c r="G28" i="2"/>
  <c r="E37" i="2"/>
  <c r="E36" i="2"/>
  <c r="E35" i="2"/>
  <c r="E40" i="2"/>
  <c r="E39" i="2"/>
  <c r="E38" i="2"/>
  <c r="E34" i="2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445773-55D8-4A61-ADF4-11E25A477E3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4415301-A7E0-4C37-B3B8-40C30224517E}" sourceFile="C:\Users\이정민\Desktop\길벗컴활1급_update_20250108\01 엑셀\03 기본모의고사\가전판매내역.accdb" name="가전판매내역" type="100" refreshedVersion="8" minRefreshableVersion="5">
    <extLst>
      <ext xmlns:x15="http://schemas.microsoft.com/office/spreadsheetml/2010/11/main" uri="{DE250136-89BD-433C-8126-D09CA5730AF9}">
        <x15:connection id="c8f2e9ec-5c00-45fa-aba5-671e15bf950f" autoDelete="1"/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제품].[분류코드].&amp;[소형가전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<sst xmlns="http://schemas.openxmlformats.org/spreadsheetml/2006/main" count="344" uniqueCount="199">
  <si>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</si>
  <si>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</si>
  <si>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</si>
  <si>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</si>
  <si>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</si>
  <si>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</si>
  <si>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</si>
  <si>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</si>
  <si>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</si>
  <si>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</si>
  <si>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</si>
  <si>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</si>
  <si>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</si>
  <si>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</si>
  <si>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</si>
  <si>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</si>
  <si>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</si>
  <si>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</si>
  <si>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</si>
  <si>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</si>
  <si>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</si>
  <si>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</si>
  <si>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</si>
  <si>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</si>
  <si>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</si>
  <si>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</si>
  <si>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</si>
  <si>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</si>
  <si>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</si>
  <si>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</si>
  <si>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</si>
  <si>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</si>
  <si>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</si>
  <si>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</si>
  <si>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</si>
  <si>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</si>
  <si>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</si>
  <si>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</si>
  <si>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</si>
  <si>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</si>
  <si>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</si>
  <si>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</si>
  <si>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</si>
  <si>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</si>
  <si>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</si>
  <si>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</si>
  <si>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</si>
  <si>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</si>
  <si>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</si>
  <si>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</si>
  <si>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</si>
  <si>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</si>
  <si>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</si>
  <si>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</si>
  <si>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</si>
  <si>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</si>
  <si>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</si>
  <si>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</si>
  <si>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</si>
  <si>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</si>
  <si>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</si>
  <si>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</si>
  <si>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</si>
  <si>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</si>
  <si>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</si>
  <si>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</si>
  <si>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</si>
  <si>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</si>
  <si>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</si>
  <si>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</si>
  <si>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</si>
  <si>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</si>
  <si>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</si>
  <si>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</si>
  <si>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</si>
  <si>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</si>
  <si>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</si>
  <si>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</si>
  <si>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</si>
  <si>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</si>
  <si>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</si>
  <si>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</si>
  <si>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</si>
  <si>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</si>
  <si>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</si>
  <si>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</si>
  <si>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</si>
  <si>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</si>
  <si>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</si>
  <si>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</si>
  <si>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</si>
  <si>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</si>
  <si>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</si>
  <si>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</si>
  <si>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</si>
  <si>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</si>
  <si>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</si>
  <si>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</si>
  <si>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</si>
  <si>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</si>
  <si>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</si>
  <si>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</si>
  <si>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</si>
  <si>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</si>
  <si>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</si>
  <si>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</si>
  <si>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</si>
  <si>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</si>
  <si>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</si>
  <si>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</si>
  <si>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</si>
  <si>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</si>
  <si>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</si>
  <si>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</si>
  <si>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</si>
  <si>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</si>
  <si>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</si>
  <si>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</si>
  <si>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</si>
  <si>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</si>
  <si>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</si>
  <si>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</si>
  <si>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</si>
  <si>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</si>
  <si>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</si>
  <si>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</si>
  <si>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</si>
  <si>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</si>
  <si>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</si>
  <si>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</si>
  <si>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</si>
  <si>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</si>
  <si>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</si>
  <si>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</si>
  <si>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</si>
  <si>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</si>
  <si>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</si>
  <si>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</si>
  <si>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</si>
  <si>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</si>
  <si>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</si>
  <si>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</si>
  <si>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</si>
  <si>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</si>
  <si>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</si>
  <si>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</si>
  <si>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</si>
  <si>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</si>
  <si>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</si>
  <si>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</si>
  <si>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</si>
  <si>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</si>
  <si>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</si>
  <si>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</si>
  <si>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</si>
  <si>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</si>
  <si>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</si>
  <si>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</si>
  <si>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</si>
  <si>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</si>
  <si>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</si>
  <si>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</si>
  <si>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</si>
  <si>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</si>
  <si>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</si>
  <si>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</si>
  <si>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</si>
  <si>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</si>
  <si>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</si>
  <si>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</si>
  <si>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</si>
  <si>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</si>
  <si>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</si>
  <si>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</si>
  <si>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</si>
  <si>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</si>
  <si>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</si>
  <si>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</si>
  <si>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</si>
  <si>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</si>
  <si>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</si>
  <si>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</si>
  <si>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</si>
  <si>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분류코드</t>
  </si>
  <si>
    <t>다리미</t>
  </si>
  <si>
    <t>면도기</t>
  </si>
  <si>
    <t>전동치솔</t>
  </si>
  <si>
    <t>11</t>
  </si>
  <si>
    <t>13</t>
  </si>
  <si>
    <t>15</t>
  </si>
  <si>
    <t>16</t>
  </si>
  <si>
    <t>제품명</t>
  </si>
  <si>
    <t>주문시간(시)</t>
  </si>
  <si>
    <t>주문시간(분)</t>
  </si>
  <si>
    <t>주문시간</t>
  </si>
  <si>
    <t>소형가전</t>
  </si>
  <si>
    <t>합계: 수량</t>
  </si>
  <si>
    <t>값</t>
  </si>
  <si>
    <t>합계: 판매금액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</si>
</sst>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33-4591-B4EF-D831C26FD20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E2A4789-439D-5EB9-1271-C0BF1739D804}"/>
            </a:ext>
          </a:extLst>
        </xdr:cNvPr>
        <xdr:cNvSpPr/>
      </xdr:nvSpPr>
      <xdr:spPr>
        <a:xfrm>
          <a:off x="0" y="2671763"/>
          <a:ext cx="10858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EB8B3A7-6818-CDF3-C478-6138146D2E21}"/>
            </a:ext>
          </a:extLst>
        </xdr:cNvPr>
        <xdr:cNvSpPr/>
      </xdr:nvSpPr>
      <xdr:spPr>
        <a:xfrm>
          <a:off x="1085850" y="2671763"/>
          <a:ext cx="10858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0</xdr:row>
          <xdr:rowOff>219075</xdr:rowOff>
        </xdr:from>
        <xdr:to>
          <xdr:col>8</xdr:col>
          <xdr:colOff>381000</xdr:colOff>
          <xdr:row>2</xdr:row>
          <xdr:rowOff>114300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정민" refreshedDate="45713.686968055554" backgroundQuery="1" createdVersion="8" refreshedVersion="8" minRefreshableVersion="3" recordCount="0" supportSubquery="1" supportAdvancedDrill="1" xr:uid="{1A509F63-A99D-42CB-B94F-2B92BE83E3CC}">
  <cacheSource type="external" connectionId="1"/>
  <cacheFields count="7">
    <cacheField name="[제품].[분류코드].[분류코드]" caption="분류코드" numFmtId="0" hierarchy="2" level="1">
      <sharedItems containsSemiMixedTypes="0" containsNonDate="0" containsString="0"/>
    </cacheField>
    <cacheField name="[제품].[제품명].[제품명]" caption="제품명" numFmtId="0" hierarchy="1" level="1">
      <sharedItems count="3">
        <s v="다리미"/>
        <s v="면도기"/>
        <s v="전동치솔"/>
      </sharedItems>
    </cacheField>
    <cacheField name="[판매현황].[주문시간].[주문시간]" caption="주문시간" numFmtId="0" hierarchy="5" level="1">
      <sharedItems containsSemiMixedTypes="0" containsNonDate="0" containsDate="1" containsString="0" minDate="1899-12-30T09:30:00" maxDate="1899-12-30T17:56:00" count="38"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  <d v="1899-12-30T09:30:00"/>
        <d v="1899-12-30T09:50:00"/>
      </sharedItems>
      <extLst>
        <ext xmlns:x15="http://schemas.microsoft.com/office/spreadsheetml/2010/11/main" uri="{4F2E5C28-24EA-4eb8-9CBF-B6C8F9C3D259}">
          <x15:cachedUniqueNames>
            <x15:cachedUniqueName index="0" name="[판매현황].[주문시간].&amp;[1899-12-30T10:20:00]"/>
            <x15:cachedUniqueName index="1" name="[판매현황].[주문시간].&amp;[1899-12-30T10:27:00]"/>
            <x15:cachedUniqueName index="2" name="[판매현황].[주문시간].&amp;[1899-12-30T10:45:00]"/>
            <x15:cachedUniqueName index="3" name="[판매현황].[주문시간].&amp;[1899-12-30T10:50:00]"/>
            <x15:cachedUniqueName index="4" name="[판매현황].[주문시간].&amp;[1899-12-30T11:00:00]"/>
            <x15:cachedUniqueName index="5" name="[판매현황].[주문시간].&amp;[1899-12-30T11:05:00]"/>
            <x15:cachedUniqueName index="6" name="[판매현황].[주문시간].&amp;[1899-12-30T11:12:00]"/>
            <x15:cachedUniqueName index="7" name="[판매현황].[주문시간].&amp;[1899-12-30T11:19:00]"/>
            <x15:cachedUniqueName index="8" name="[판매현황].[주문시간].&amp;[1899-12-30T11:25:00]"/>
            <x15:cachedUniqueName index="9" name="[판매현황].[주문시간].&amp;[1899-12-30T11:26:00]"/>
            <x15:cachedUniqueName index="10" name="[판매현황].[주문시간].&amp;[1899-12-30T11:30:00]"/>
            <x15:cachedUniqueName index="11" name="[판매현황].[주문시간].&amp;[1899-12-30T11:36:00]"/>
            <x15:cachedUniqueName index="12" name="[판매현황].[주문시간].&amp;[1899-12-30T11:40:00]"/>
            <x15:cachedUniqueName index="13" name="[판매현황].[주문시간].&amp;[1899-12-30T11:47:00]"/>
            <x15:cachedUniqueName index="14" name="[판매현황].[주문시간].&amp;[1899-12-30T12:03:00]"/>
            <x15:cachedUniqueName index="15" name="[판매현황].[주문시간].&amp;[1899-12-30T12:15:00]"/>
            <x15:cachedUniqueName index="16" name="[판매현황].[주문시간].&amp;[1899-12-30T12:17:00]"/>
            <x15:cachedUniqueName index="17" name="[판매현황].[주문시간].&amp;[1899-12-30T13:05:00]"/>
            <x15:cachedUniqueName index="18" name="[판매현황].[주문시간].&amp;[1899-12-30T14:10:00]"/>
            <x15:cachedUniqueName index="19" name="[판매현황].[주문시간].&amp;[1899-12-30T14:35:00]"/>
            <x15:cachedUniqueName index="20" name="[판매현황].[주문시간].&amp;[1899-12-30T15:20:00]"/>
            <x15:cachedUniqueName index="21" name="[판매현황].[주문시간].&amp;[1899-12-30T15:29:00]"/>
            <x15:cachedUniqueName index="22" name="[판매현황].[주문시간].&amp;[1899-12-30T15:33:00]"/>
            <x15:cachedUniqueName index="23" name="[판매현황].[주문시간].&amp;[1899-12-30T15:37:00]"/>
            <x15:cachedUniqueName index="24" name="[판매현황].[주문시간].&amp;[1899-12-30T16:11:00]"/>
            <x15:cachedUniqueName index="25" name="[판매현황].[주문시간].&amp;[1899-12-30T16:28:00]"/>
            <x15:cachedUniqueName index="26" name="[판매현황].[주문시간].&amp;[1899-12-30T16:35:00]"/>
            <x15:cachedUniqueName index="27" name="[판매현황].[주문시간].&amp;[1899-12-30T16:37:00]"/>
            <x15:cachedUniqueName index="28" name="[판매현황].[주문시간].&amp;[1899-12-30T16:51:00]"/>
            <x15:cachedUniqueName index="29" name="[판매현황].[주문시간].&amp;[1899-12-30T17:10:00]"/>
            <x15:cachedUniqueName index="30" name="[판매현황].[주문시간].&amp;[1899-12-30T17:17:00]"/>
            <x15:cachedUniqueName index="31" name="[판매현황].[주문시간].&amp;[1899-12-30T17:24:00]"/>
            <x15:cachedUniqueName index="32" name="[판매현황].[주문시간].&amp;[1899-12-30T17:31:00]"/>
            <x15:cachedUniqueName index="33" name="[판매현황].[주문시간].&amp;[1899-12-30T17:42:00]"/>
            <x15:cachedUniqueName index="34" name="[판매현황].[주문시간].&amp;[1899-12-30T17:47:00]"/>
            <x15:cachedUniqueName index="35" name="[판매현황].[주문시간].&amp;[1899-12-30T17:56:00]"/>
            <x15:cachedUniqueName index="36" name="[판매현황].[주문시간].&amp;[1899-12-30T09:30:00]"/>
            <x15:cachedUniqueName index="37" name="[판매현황].[주문시간].&amp;[1899-12-30T09:50:00]"/>
          </x15:cachedUniqueNames>
        </ext>
      </extLst>
    </cacheField>
    <cacheField name="[판매현황].[주문시간(분)].[주문시간(분)]" caption="주문시간(분)" numFmtId="0" hierarchy="10" level="1">
      <sharedItems count="1">
        <s v="12"/>
      </sharedItems>
    </cacheField>
    <cacheField name="[판매현황].[주문시간(시)].[주문시간(시)]" caption="주문시간(시)" numFmtId="0" hierarchy="9" level="1">
      <sharedItems count="4">
        <s v="11"/>
        <s v="13"/>
        <s v="15"/>
        <s v="16"/>
      </sharedItems>
    </cacheField>
    <cacheField name="[Measures].[합계: 수량]" caption="합계: 수량" numFmtId="0" hierarchy="14" level="32767"/>
    <cacheField name="[Measures].[합계: 판매금액]" caption="합계: 판매금액" numFmtId="0" hierarchy="15" level="32767"/>
  </cacheFields>
  <cacheHierarchies count="16">
    <cacheHierarchy uniqueName="[제품].[모델명]" caption="모델명" attribute="1" defaultMemberUniqueName="[제품].[모델명].[All]" allUniqueName="[제품].[모델명].[All]" dimensionUniqueName="[제품]" displayFolder="" count="0" memberValueDatatype="130" unbalanced="0"/>
    <cacheHierarchy uniqueName="[제품].[제품명]" caption="제품명" attribute="1" defaultMemberUniqueName="[제품].[제품명].[All]" allUniqueName="[제품].[제품명].[All]" dimensionUniqueName="[제품]" displayFolder="" count="2" memberValueDatatype="130" unbalanced="0">
      <fieldsUsage count="2">
        <fieldUsage x="-1"/>
        <fieldUsage x="1"/>
      </fieldsUsage>
    </cacheHierarchy>
    <cacheHierarchy uniqueName="[제품].[분류코드]" caption="분류코드" attribute="1" defaultMemberUniqueName="[제품].[분류코드].[All]" allUniqueName="[제품].[분류코드].[All]" dimensionUniqueName="[제품]" displayFolder="" count="2" memberValueDatatype="130" unbalanced="0">
      <fieldsUsage count="2">
        <fieldUsage x="-1"/>
        <fieldUsage x="0"/>
      </fieldsUsage>
    </cacheHierarchy>
    <cacheHierarchy uniqueName="[제품].[단가]" caption="단가" attribute="1" defaultMemberUniqueName="[제품].[단가].[All]" allUniqueName="[제품].[단가].[All]" dimensionUniqueName="[제품]" displayFolder="" count="0" memberValueDatatype="5" unbalanced="0"/>
    <cacheHierarchy uniqueName="[판매현황].[주문번호]" caption="주문번호" attribute="1" defaultMemberUniqueName="[판매현황].[주문번호].[All]" allUniqueName="[판매현황].[주문번호].[All]" dimensionUniqueName="[판매현황]" displayFolder="" count="0" memberValueDatatype="5" unbalanced="0"/>
    <cacheHierarchy uniqueName="[판매현황].[주문시간]" caption="주문시간" attribute="1" time="1" defaultMemberUniqueName="[판매현황].[주문시간].[All]" allUniqueName="[판매현황].[주문시간].[All]" dimensionUniqueName="[판매현황]" displayFolder="" count="2" memberValueDatatype="7" unbalanced="0">
      <fieldsUsage count="2">
        <fieldUsage x="-1"/>
        <fieldUsage x="2"/>
      </fieldsUsage>
    </cacheHierarchy>
    <cacheHierarchy uniqueName="[판매현황].[모델명]" caption="모델명" attribute="1" defaultMemberUniqueName="[판매현황].[모델명].[All]" allUniqueName="[판매현황].[모델명].[All]" dimensionUniqueName="[판매현황]" displayFolder="" count="0" memberValueDatatype="130" unbalanced="0"/>
    <cacheHierarchy uniqueName="[판매현황].[수량]" caption="수량" attribute="1" defaultMemberUniqueName="[판매현황].[수량].[All]" allUniqueName="[판매현황].[수량].[All]" dimensionUniqueName="[판매현황]" displayFolder="" count="0" memberValueDatatype="5" unbalanced="0"/>
    <cacheHierarchy uniqueName="[판매현황].[판매금액]" caption="판매금액" attribute="1" defaultMemberUniqueName="[판매현황].[판매금액].[All]" allUniqueName="[판매현황].[판매금액].[All]" dimensionUniqueName="[판매현황]" displayFolder="" count="0" memberValueDatatype="5" unbalanced="0"/>
    <cacheHierarchy uniqueName="[판매현황].[주문시간(시)]" caption="주문시간(시)" attribute="1" defaultMemberUniqueName="[판매현황].[주문시간(시)].[All]" allUniqueName="[판매현황].[주문시간(시)].[All]" dimensionUniqueName="[판매현황]" displayFolder="" count="2" memberValueDatatype="130" unbalanced="0">
      <fieldsUsage count="2">
        <fieldUsage x="-1"/>
        <fieldUsage x="4"/>
      </fieldsUsage>
    </cacheHierarchy>
    <cacheHierarchy uniqueName="[판매현황].[주문시간(분)]" caption="주문시간(분)" attribute="1" defaultMemberUniqueName="[판매현황].[주문시간(분)].[All]" allUniqueName="[판매현황].[주문시간(분)].[All]" dimensionUniqueName="[판매현황]" displayFolder="" count="2" memberValueDatatype="130" unbalanced="0">
      <fieldsUsage count="2">
        <fieldUsage x="-1"/>
        <fieldUsage x="3"/>
      </fieldsUsage>
    </cacheHierarchy>
    <cacheHierarchy uniqueName="[Measures].[__XL_Count 제품]" caption="__XL_Count 제품" measure="1" displayFolder="" measureGroup="제품" count="0" hidden="1"/>
    <cacheHierarchy uniqueName="[Measures].[__XL_Count 판매현황]" caption="__XL_Count 판매현황" measure="1" displayFolder="" measureGroup="판매현황" count="0" hidden="1"/>
    <cacheHierarchy uniqueName="[Measures].[__No measures defined]" caption="__No measures defined" measure="1" displayFolder="" count="0" hidden="1"/>
    <cacheHierarchy uniqueName="[Measures].[합계: 수량]" caption="합계: 수량" measure="1" displayFolder="" measureGroup="판매현황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합계: 판매금액]" caption="합계: 판매금액" measure="1" displayFolder="" measureGroup="판매현황" count="0" oneField="1" hidden="1">
      <fieldsUsage count="1">
        <fieldUsage x="6"/>
      </fieldsUsage>
      <extLst>
        <ext xmlns:x15="http://schemas.microsoft.com/office/spreadsheetml/2010/11/main" uri="{B97F6D7D-B522-45F9-BDA1-12C45D357490}">
          <x15:cacheHierarchy aggregatedColumn="8"/>
        </ext>
      </extLst>
    </cacheHierarchy>
  </cacheHierarchies>
  <kpis count="0"/>
  <dimensions count="3">
    <dimension measure="1" name="Measures" uniqueName="[Measures]" caption="Measures"/>
    <dimension name="제품" uniqueName="[제품]" caption="제품"/>
    <dimension name="판매현황" uniqueName="[판매현황]" caption="판매현황"/>
  </dimensions>
  <measureGroups count="2">
    <measureGroup name="제품" caption="제품"/>
    <measureGroup name="판매현황" caption="판매현황"/>
  </measureGroups>
  <maps count="3">
    <map measureGroup="0" dimension="1"/>
    <map measureGroup="1" dimension="1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19B548-535B-4E7B-B7C0-DD4307F3A430}" name="피벗 테이블1" cacheId="43" applyNumberFormats="0" applyBorderFormats="0" applyFontFormats="0" applyPatternFormats="0" applyAlignmentFormats="0" applyWidthHeightFormats="1" dataCaption="값" updatedVersion="8" minRefreshableVersion="3" useAutoFormatting="1" subtotalHiddenItems="1" rowGrandTotals="0" colGrandTotals="0" itemPrintTitles="1" createdVersion="8" indent="0" compact="0" outline="1" outlineData="1" compactData="0" multipleFieldFilters="0">
  <location ref="A3:I9" firstHeaderRow="1" firstDataRow="3" firstDataCol="3" rowPageCount="1" colPageCount="1"/>
  <pivotFields count="7">
    <pivotField axis="axisPage" compact="0" allDrilled="1" showAll="0" dataSourceSort="1" defaultSubtotal="0" defaultAttributeDrillState="1"/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axis="axisRow" compact="0" allDrilled="1" showAll="0" dataSourceSort="1" defaultSubtotal="0">
      <items count="1">
        <item x="0" e="0"/>
      </items>
    </pivotField>
    <pivotField axis="axisRow" compact="0" allDrilled="1" showAll="0" dataSourceSort="1" defaultSubtotal="0">
      <items count="4">
        <item x="0" e="0"/>
        <item x="1" e="0"/>
        <item x="2" e="0"/>
        <item x="3" e="0"/>
      </items>
    </pivotField>
    <pivotField dataField="1" compact="0" subtotalTop="0" showAll="0" defaultSubtotal="0"/>
    <pivotField dataField="1" compact="0" subtotalTop="0" showAll="0" defaultSubtotal="0"/>
  </pivotFields>
  <rowFields count="3">
    <field x="4"/>
    <field x="3"/>
    <field x="2"/>
  </rowFields>
  <rowItems count="4">
    <i>
      <x/>
    </i>
    <i>
      <x v="1"/>
    </i>
    <i>
      <x v="2"/>
    </i>
    <i>
      <x v="3"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pageFields count="1">
    <pageField fld="0" hier="2" name="[제품].[분류코드].&amp;[소형가전]" cap="소형가전"/>
  </pageFields>
  <dataFields count="2">
    <dataField name="합계: 수량" fld="5" baseField="0" baseItem="0"/>
    <dataField name="합계: 판매금액" fld="6" baseField="0" baseItem="0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3">
    <rowHierarchyUsage hierarchyUsage="9"/>
    <rowHierarchyUsage hierarchyUsage="10"/>
    <rowHierarchyUsage hierarchyUsage="5"/>
  </rowHierarchiesUsage>
  <colHierarchiesUsage count="2">
    <colHierarchyUsage hierarchyUsage="1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제품]"/>
        <x15:activeTabTopLevelEntity name="[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D4" sqref="D4"/>
    </sheetView>
  </sheetViews>
  <sheetFormatPr defaultRowHeight="16.899999999999999"/>
  <cols>
    <col min="2" max="2" width="5.75" customWidth="1"/>
    <col min="3" max="7" width="10.875" bestFit="1" customWidth="1"/>
    <col min="8" max="8" width="9.125" bestFit="1" customWidth="1"/>
    <col min="9" max="9" width="9.375" bestFit="1" customWidth="1"/>
  </cols>
  <sheetData>
    <row r="1" spans="1:7">
      <c r="A1" t="s">
        <v>0</v>
      </c>
    </row>
    <row r="2" spans="1:7" ht="20.65">
      <c r="A2" s="24" t="s">
        <v>1</v>
      </c>
      <c r="B2" s="24"/>
      <c r="C2" s="24"/>
      <c r="D2" s="24"/>
      <c r="E2" s="24"/>
      <c r="F2" s="24"/>
      <c r="G2" s="2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8" t="s">
        <v>182</v>
      </c>
    </row>
    <row r="26" spans="1:7">
      <c r="A26" t="b">
        <f>OR(AND(C4&gt;=3500000,C4&lt;=4000000),G4&gt;=AVERAGE($G$4:$G$23))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ISEVEN(COLUMN(C3))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J14" sqref="J14"/>
    </sheetView>
  </sheetViews>
  <sheetFormatPr defaultRowHeight="16.899999999999999"/>
  <cols>
    <col min="4" max="4" width="13" customWidth="1"/>
    <col min="5" max="5" width="10.8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9">
        <f>_xlfn.RANK.EQ(E5,$E$5:$E$12)</f>
        <v>6</v>
      </c>
      <c r="G5" s="30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9">
        <f t="shared" ref="F6:F12" si="1">_xlfn.RANK.EQ(E6,$E$5:$E$12)</f>
        <v>8</v>
      </c>
      <c r="G6" s="30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9">
        <f t="shared" si="1"/>
        <v>1</v>
      </c>
      <c r="G7" s="30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9">
        <f t="shared" si="1"/>
        <v>2</v>
      </c>
      <c r="G8" s="30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9">
        <f t="shared" si="1"/>
        <v>5</v>
      </c>
      <c r="G9" s="30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9">
        <f t="shared" si="1"/>
        <v>7</v>
      </c>
      <c r="G10" s="30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9">
        <f t="shared" si="1"/>
        <v>4</v>
      </c>
      <c r="G11" s="30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9">
        <f t="shared" si="1"/>
        <v>2</v>
      </c>
      <c r="G12" s="30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abSelected="1" zoomScaleNormal="100" workbookViewId="0">
      <selection activeCell="D6" sqref="D6"/>
    </sheetView>
  </sheetViews>
  <sheetFormatPr defaultRowHeight="16.899999999999999"/>
  <cols>
    <col min="1" max="1" width="12.125" customWidth="1"/>
    <col min="2" max="2" width="15.875" customWidth="1"/>
    <col min="3" max="3" width="13.5" customWidth="1"/>
    <col min="5" max="5" width="13" customWidth="1"/>
    <col min="6" max="6" width="12.25" customWidth="1"/>
    <col min="7" max="7" width="15" customWidth="1"/>
    <col min="8" max="8" width="14.8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4" spans="1:8">
      <c r="E4">
        <f>WEEKDAY(B13)</f>
        <v>5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MEDIAN(IF($A$13:$A$30=$A7,$D$13:$D$30))</f>
        <v>185</v>
      </c>
      <c r="D7" s="31">
        <f t="array" ref="D7">SUM(($A$13:$A$30=$A7)*(CHOOSE(WEEKDAY($B$13:$B$30,2),"월","화","수","목","금")=D$6))</f>
        <v>0</v>
      </c>
      <c r="E7" s="31">
        <f t="array" ref="E7">SUM(($A$13:$A$30=$A7)*(CHOOSE(WEEKDAY($B$13:$B$30,2),"월","화","수","목","금")=E$6))</f>
        <v>0</v>
      </c>
      <c r="F7" s="31">
        <f t="array" ref="F7">SUM(($A$13:$A$30=$A7)*(CHOOSE(WEEKDAY($B$13:$B$30,2),"월","화","수","목","금")=F$6))</f>
        <v>0</v>
      </c>
      <c r="G7" s="31">
        <f t="array" ref="G7">SUM(($A$13:$A$30=$A7)*(CHOOSE(WEEKDAY($B$13:$B$30,2),"월","화","수","목","금")=G$6))</f>
        <v>2</v>
      </c>
      <c r="H7" s="31">
        <f t="array" ref="H7">SUM(($A$13:$A$30=$A7)*(CHOOSE(WEEKDAY($B$13:$B$30,2),"월","화","수","목","금")=H$6))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MEDIAN(IF($A$13:$A$30=$A8,$D$13:$D$30))</f>
        <v>175</v>
      </c>
      <c r="D8" s="31">
        <f t="array" ref="D8">SUM(($A$13:$A$30=$A8)*(CHOOSE(WEEKDAY($B$13:$B$30,2),"월","화","수","목","금")=D$6))</f>
        <v>0</v>
      </c>
      <c r="E8" s="31">
        <f t="array" ref="E8">SUM(($A$13:$A$30=$A8)*(CHOOSE(WEEKDAY($B$13:$B$30,2),"월","화","수","목","금")=E$6))</f>
        <v>1</v>
      </c>
      <c r="F8" s="31">
        <f t="array" ref="F8">SUM(($A$13:$A$30=$A8)*(CHOOSE(WEEKDAY($B$13:$B$30,2),"월","화","수","목","금")=F$6))</f>
        <v>1</v>
      </c>
      <c r="G8" s="31">
        <f t="array" ref="G8">SUM(($A$13:$A$30=$A8)*(CHOOSE(WEEKDAY($B$13:$B$30,2),"월","화","수","목","금")=G$6))</f>
        <v>3</v>
      </c>
      <c r="H8" s="31">
        <f t="array" ref="H8">SUM(($A$13:$A$30=$A8)*(CHOOSE(WEEKDAY($B$13:$B$30,2),"월","화","수","목","금")=H$6))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MEDIAN(IF($A$13:$A$30=$A9,$D$13:$D$30))</f>
        <v>165</v>
      </c>
      <c r="D9" s="31">
        <f t="array" ref="D9">SUM(($A$13:$A$30=$A9)*(CHOOSE(WEEKDAY($B$13:$B$30,2),"월","화","수","목","금")=D$6))</f>
        <v>1</v>
      </c>
      <c r="E9" s="31">
        <f t="array" ref="E9">SUM(($A$13:$A$30=$A9)*(CHOOSE(WEEKDAY($B$13:$B$30,2),"월","화","수","목","금")=E$6))</f>
        <v>3</v>
      </c>
      <c r="F9" s="31">
        <f t="array" ref="F9">SUM(($A$13:$A$30=$A9)*(CHOOSE(WEEKDAY($B$13:$B$30,2),"월","화","수","목","금")=F$6))</f>
        <v>1</v>
      </c>
      <c r="G9" s="31">
        <f t="array" ref="G9">SUM(($A$13:$A$30=$A9)*(CHOOSE(WEEKDAY($B$13:$B$30,2),"월","화","수","목","금")=G$6))</f>
        <v>1</v>
      </c>
      <c r="H9" s="31">
        <f t="array" ref="H9">SUM(($A$13:$A$30=$A9)*(CHOOSE(WEEKDAY($B$13:$B$30,2),"월","화","수","목","금")=H$6))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IF($D13&lt;=100,HLOOKUP($C13,$B$2:$G$3,2,FALSE)*1.1,HLOOKUP($C13,$B$2:$G$3,2,FALSE))</f>
        <v>15</v>
      </c>
      <c r="F13" s="9">
        <f t="array" ref="F13:F30">D13:D30*E13:E30</f>
        <v>3075</v>
      </c>
      <c r="G13" s="10">
        <f>$F13*(1-VLOOKUP($A13,$A$7:$B$9,2,FALSE))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IF($D14&lt;=100,HLOOKUP($C14,$B$2:$G$3,2,FALSE)*1.1,HLOOKUP($C14,$B$2:$G$3,2,FALSE))</f>
        <v>192.50000000000003</v>
      </c>
      <c r="F14" s="9">
        <v>19250.000000000004</v>
      </c>
      <c r="G14" s="10">
        <f t="shared" ref="G14:G30" si="1">$F14*(1-VLOOKUP($A14,$A$7:$B$9,2,FALSE))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25" t="s">
        <v>60</v>
      </c>
      <c r="C32" s="25"/>
      <c r="D32" s="25"/>
      <c r="E32" s="25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IF(AND(C34&gt;=700,D34&gt;=700,F34&gt;=600,AVERAGE(C34:D34)&gt;=700),"보너스","")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IF(AND(C35&gt;=700,D35&gt;=700,F35&gt;=600,AVERAGE(C35:D35)&gt;=700),"보너스","")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I9"/>
  <sheetViews>
    <sheetView workbookViewId="0">
      <selection activeCell="F6" sqref="F6"/>
    </sheetView>
  </sheetViews>
  <sheetFormatPr defaultRowHeight="16.899999999999999"/>
  <cols>
    <col min="1" max="2" width="11.0625" bestFit="1" customWidth="1"/>
    <col min="3" max="3" width="10.4375" bestFit="1" customWidth="1"/>
    <col min="4" max="9" width="13.3125" bestFit="1" customWidth="1"/>
    <col min="10" max="18" width="10.1875" bestFit="1" customWidth="1"/>
    <col min="19" max="19" width="6.5625" bestFit="1" customWidth="1"/>
  </cols>
  <sheetData>
    <row r="1" spans="1:9">
      <c r="A1" s="32" t="s">
        <v>183</v>
      </c>
      <c r="B1" t="s" vm="1">
        <v>195</v>
      </c>
    </row>
    <row r="3" spans="1:9">
      <c r="D3" s="32" t="s">
        <v>191</v>
      </c>
      <c r="E3" s="32" t="s">
        <v>197</v>
      </c>
    </row>
    <row r="4" spans="1:9">
      <c r="D4" t="s">
        <v>184</v>
      </c>
      <c r="F4" t="s">
        <v>185</v>
      </c>
      <c r="H4" t="s">
        <v>186</v>
      </c>
    </row>
    <row r="5" spans="1:9">
      <c r="A5" s="32" t="s">
        <v>192</v>
      </c>
      <c r="B5" s="32" t="s">
        <v>193</v>
      </c>
      <c r="C5" s="32" t="s">
        <v>194</v>
      </c>
      <c r="D5" t="s">
        <v>196</v>
      </c>
      <c r="E5" t="s">
        <v>198</v>
      </c>
      <c r="F5" t="s">
        <v>196</v>
      </c>
      <c r="G5" t="s">
        <v>198</v>
      </c>
      <c r="H5" t="s">
        <v>196</v>
      </c>
      <c r="I5" t="s">
        <v>198</v>
      </c>
    </row>
    <row r="6" spans="1:9">
      <c r="A6" t="s">
        <v>187</v>
      </c>
      <c r="D6" s="33"/>
      <c r="E6" s="33"/>
      <c r="F6" s="33"/>
      <c r="G6" s="33"/>
      <c r="H6" s="33">
        <v>8</v>
      </c>
      <c r="I6" s="33">
        <v>760000</v>
      </c>
    </row>
    <row r="7" spans="1:9">
      <c r="A7" t="s">
        <v>188</v>
      </c>
      <c r="D7" s="33">
        <v>1</v>
      </c>
      <c r="E7" s="33">
        <v>2560000</v>
      </c>
      <c r="F7" s="33"/>
      <c r="G7" s="33"/>
      <c r="H7" s="33"/>
      <c r="I7" s="33"/>
    </row>
    <row r="8" spans="1:9">
      <c r="A8" t="s">
        <v>189</v>
      </c>
      <c r="D8" s="33"/>
      <c r="E8" s="33"/>
      <c r="F8" s="33">
        <v>12</v>
      </c>
      <c r="G8" s="33">
        <v>585000</v>
      </c>
      <c r="H8" s="33"/>
      <c r="I8" s="33"/>
    </row>
    <row r="9" spans="1:9">
      <c r="A9" t="s">
        <v>190</v>
      </c>
      <c r="D9" s="33"/>
      <c r="E9" s="33"/>
      <c r="F9" s="33">
        <v>8</v>
      </c>
      <c r="G9" s="33">
        <v>588000</v>
      </c>
      <c r="H9" s="33"/>
      <c r="I9" s="3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K38" sqref="K38"/>
    </sheetView>
  </sheetViews>
  <sheetFormatPr defaultRowHeight="16.899999999999999"/>
  <cols>
    <col min="1" max="1" width="2.75" customWidth="1"/>
    <col min="6" max="6" width="10.875" bestFit="1" customWidth="1"/>
  </cols>
  <sheetData>
    <row r="2" spans="2:6">
      <c r="B2" t="s">
        <v>106</v>
      </c>
    </row>
    <row r="3" spans="2:6" ht="19.149999999999999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3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M21" sqref="M21"/>
    </sheetView>
  </sheetViews>
  <sheetFormatPr defaultRowHeight="16.899999999999999"/>
  <cols>
    <col min="1" max="1" width="2" customWidth="1"/>
  </cols>
  <sheetData>
    <row r="1" spans="2:7">
      <c r="B1" s="26" t="s">
        <v>113</v>
      </c>
      <c r="C1" s="26"/>
      <c r="D1" s="26"/>
      <c r="E1" s="26"/>
      <c r="F1" s="26"/>
      <c r="G1" s="26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H16" sqref="H16"/>
    </sheetView>
  </sheetViews>
  <sheetFormatPr defaultRowHeight="16.899999999999999"/>
  <cols>
    <col min="2" max="3" width="5.25" bestFit="1" customWidth="1"/>
    <col min="9" max="9" width="13.125" bestFit="1" customWidth="1"/>
  </cols>
  <sheetData>
    <row r="1" spans="1:9" ht="24.75">
      <c r="A1" s="27" t="s">
        <v>127</v>
      </c>
      <c r="B1" s="27"/>
      <c r="C1" s="27"/>
      <c r="D1" s="27"/>
      <c r="E1" s="27"/>
      <c r="F1" s="27"/>
      <c r="G1" s="27"/>
      <c r="H1" s="27"/>
      <c r="I1" s="27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34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34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34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34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34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34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34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34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34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>
      <selection activeCell="P10" sqref="P10"/>
    </sheetView>
  </sheetViews>
  <sheetFormatPr defaultRowHeight="16.899999999999999"/>
  <cols>
    <col min="1" max="1" width="13.25" customWidth="1"/>
  </cols>
  <sheetData>
    <row r="1" spans="1:11" ht="22.5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45299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45299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45299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레코드판매량">
          <controlPr defaultSize="0" autoLine="0" r:id="rId5">
            <anchor moveWithCells="1">
              <from>
                <xdr:col>6</xdr:col>
                <xdr:colOff>523875</xdr:colOff>
                <xdr:row>0</xdr:row>
                <xdr:rowOff>219075</xdr:rowOff>
              </from>
              <to>
                <xdr:col>8</xdr:col>
                <xdr:colOff>376238</xdr:colOff>
                <xdr:row>2</xdr:row>
                <xdr:rowOff>123825</xdr:rowOff>
              </to>
            </anchor>
          </controlPr>
        </control>
      </mc:Choice>
      <mc:Fallback>
        <control shapeId="2049" r:id="rId4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이정민</cp:lastModifiedBy>
  <dcterms:created xsi:type="dcterms:W3CDTF">2023-05-11T11:47:16Z</dcterms:created>
  <dcterms:modified xsi:type="dcterms:W3CDTF">2025-02-25T08:01:48Z</dcterms:modified>
</cp:coreProperties>
</file>