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ebto\Desktop\김준우\제출\"/>
    </mc:Choice>
  </mc:AlternateContent>
  <xr:revisionPtr revIDLastSave="0" documentId="13_ncr:1_{D763EA05-BF59-48C9-A80D-D06DA868144E}" xr6:coauthVersionLast="47" xr6:coauthVersionMax="47" xr10:uidLastSave="{00000000-0000-0000-0000-000000000000}"/>
  <bookViews>
    <workbookView xWindow="-120" yWindow="-120" windowWidth="38640" windowHeight="21120" tabRatio="806" activeTab="6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'기본작업-1'!$A$3:$G$23</definedName>
    <definedName name="_xlnm._FilterDatabase" localSheetId="4" hidden="1">'분석작업-2'!$B$3:$F$20</definedName>
    <definedName name="_xleta.COLUMN" hidden="1" xlm="1">#NAME?</definedName>
    <definedName name="_xleta.DATE" hidden="1" xlm="1">#NAME?</definedName>
    <definedName name="_xleta.TODAY" hidden="1" xlm="1">#NAME?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2" l="1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F13" i="2" a="1"/>
  <c r="F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 s="1"/>
  <c r="C9" i="2" a="1"/>
  <c r="C9" i="2" s="1"/>
  <c r="C7" i="2" a="1"/>
  <c r="C7" i="2" s="1"/>
  <c r="A26" i="1"/>
  <c r="F6" i="8"/>
  <c r="F7" i="8"/>
  <c r="F8" i="8"/>
  <c r="F9" i="8"/>
  <c r="F10" i="8"/>
  <c r="F11" i="8"/>
  <c r="F12" i="8"/>
  <c r="F5" i="8"/>
  <c r="F23" i="2" l="1"/>
  <c r="F21" i="2"/>
  <c r="F17" i="2"/>
  <c r="F16" i="2"/>
  <c r="F15" i="2"/>
  <c r="F26" i="2"/>
  <c r="F14" i="2"/>
  <c r="F24" i="2"/>
  <c r="F22" i="2"/>
  <c r="F20" i="2"/>
  <c r="F19" i="2"/>
  <c r="F30" i="2"/>
  <c r="F18" i="2"/>
  <c r="F29" i="2"/>
  <c r="F28" i="2"/>
  <c r="F27" i="2"/>
  <c r="F25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480A74-87AB-4056-B283-3F87F3B2DCD1}" name="MS Access Database_Query" type="1" refreshedVersion="8" background="1">
    <dbPr connection="DSN=MS Access Database;DBQ=C:\Users\webto\Desktop\김준우\길벗컴활1급\01 엑셀\03 기본모의고사\가전판매내역.accdb;DefaultDir=C:\Users\webto\Desktop\김준우\길벗컴활1급\01 엑셀\03 기본모의고사;DriverId=25;FIL=MS Access;MaxBufferSize=2048;PageTimeout=5;" command="SELECT 제품.제품명, 제품.분류코드, 판매현황.주문시간, 판매현황.수량, 판매현황.판매금액_x000d__x000a_FROM 제품 제품, 판매현황 판매현황_x000d__x000a_WHERE 제품.모델명 = 판매현황.모델명"/>
  </connection>
</connections>
</file>

<file path=xl/sharedStrings.xml><?xml version="1.0" encoding="utf-8"?>
<sst xmlns="http://schemas.openxmlformats.org/spreadsheetml/2006/main" count="368" uniqueCount="200">
  <si>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</si>
  <si>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</si>
  <si>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</si>
  <si>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</si>
  <si>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</si>
  <si>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</si>
  <si>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</si>
  <si>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</si>
  <si>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</si>
  <si>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</si>
  <si>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</si>
  <si>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</si>
  <si>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</si>
  <si>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</si>
  <si>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</si>
  <si>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</si>
  <si>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</si>
  <si>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</si>
  <si>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</si>
  <si>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</si>
  <si>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</si>
  <si>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</si>
  <si>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</si>
  <si>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</si>
  <si>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</si>
  <si>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</si>
  <si>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</si>
  <si>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</si>
  <si>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</si>
  <si>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</si>
  <si>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</si>
  <si>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</si>
  <si>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</si>
  <si>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</si>
  <si>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</si>
  <si>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</si>
  <si>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</si>
  <si>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</si>
  <si>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</si>
  <si>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</si>
  <si>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</si>
  <si>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</si>
  <si>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</si>
  <si>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</si>
  <si>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</si>
  <si>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</si>
  <si>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</si>
  <si>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</si>
  <si>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</si>
  <si>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</si>
  <si>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</si>
  <si>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</si>
  <si>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</si>
  <si>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</si>
  <si>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</si>
  <si>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</si>
  <si>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</si>
  <si>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</si>
  <si>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</si>
  <si>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</si>
  <si>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</si>
  <si>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</si>
  <si>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</si>
  <si>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</si>
  <si>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</si>
  <si>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</si>
  <si>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</si>
  <si>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</si>
  <si>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</si>
  <si>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</si>
  <si>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</si>
  <si>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</si>
  <si>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</si>
  <si>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</si>
  <si>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</si>
  <si>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</si>
  <si>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</si>
  <si>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</si>
  <si>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</si>
  <si>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</si>
  <si>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</si>
  <si>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</si>
  <si>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</si>
  <si>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</si>
  <si>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</si>
  <si>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</si>
  <si>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</si>
  <si>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</si>
  <si>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</si>
  <si>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</si>
  <si>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</si>
  <si>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</si>
  <si>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</si>
  <si>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</si>
  <si>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</si>
  <si>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</si>
  <si>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</si>
  <si>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</si>
  <si>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</si>
  <si>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</si>
  <si>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</si>
  <si>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</si>
  <si>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</si>
  <si>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</si>
  <si>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</si>
  <si>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</si>
  <si>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</si>
  <si>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</si>
  <si>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</si>
  <si>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</si>
  <si>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</si>
  <si>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</si>
  <si>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</si>
  <si>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</si>
  <si>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</si>
  <si>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</si>
  <si>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</si>
  <si>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</si>
  <si>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</si>
  <si>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</si>
  <si>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</si>
  <si>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</si>
  <si>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</si>
  <si>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</si>
  <si>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</si>
  <si>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</si>
  <si>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</si>
  <si>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</si>
  <si>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</si>
  <si>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</si>
  <si>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</si>
  <si>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</si>
  <si>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</si>
  <si>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</si>
  <si>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</si>
  <si>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</si>
  <si>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</si>
  <si>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</si>
  <si>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</si>
  <si>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</si>
  <si>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</si>
  <si>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</si>
  <si>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</si>
  <si>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</si>
  <si>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</si>
  <si>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</si>
  <si>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</si>
  <si>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</si>
  <si>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</si>
  <si>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</si>
  <si>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</si>
  <si>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</si>
  <si>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</si>
  <si>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</si>
  <si>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</si>
  <si>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</si>
  <si>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</si>
  <si>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</si>
  <si>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</si>
  <si>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</si>
  <si>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</si>
  <si>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</si>
  <si>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</si>
  <si>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</si>
  <si>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</si>
  <si>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</si>
  <si>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</si>
  <si>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</si>
  <si>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</si>
  <si>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</si>
  <si>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</si>
  <si>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</si>
  <si>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</si>
  <si>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</si>
  <si>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</si>
  <si>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</si>
  <si>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</si>
  <si>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</si>
  <si>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</si>
  <si>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</si>
  <si>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</si>
  <si>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</si>
  <si>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</si>
  <si>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소형가전</t>
  </si>
  <si>
    <t>다리미</t>
  </si>
  <si>
    <t>면도기</t>
  </si>
  <si>
    <t>전동치솔</t>
  </si>
  <si>
    <t>분류코드</t>
  </si>
  <si>
    <t>제품명</t>
  </si>
  <si>
    <t>주문시간</t>
  </si>
  <si>
    <t>평균 : 수량</t>
  </si>
  <si>
    <t>평균 : 판매금액</t>
  </si>
  <si>
    <t>값</t>
  </si>
  <si>
    <t>전체 평균 : 수량</t>
  </si>
  <si>
    <t>전체 평균 : 판매금액</t>
  </si>
  <si>
    <t>컴활1급실기합격</t>
  </si>
  <si>
    <t>주문시간2</t>
  </si>
  <si>
    <t>오전</t>
  </si>
  <si>
    <t>오후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</si>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</sst>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9" fontId="0" fillId="0" borderId="0" xfId="0" applyNumberFormat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52-455D-86EF-3593992547EA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28575</xdr:rowOff>
    </xdr:from>
    <xdr:to>
      <xdr:col>1</xdr:col>
      <xdr:colOff>333375</xdr:colOff>
      <xdr:row>13</xdr:row>
      <xdr:rowOff>190500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3F2078C0-F183-FD31-EC0A-D8CE827B147A}"/>
            </a:ext>
          </a:extLst>
        </xdr:cNvPr>
        <xdr:cNvSpPr/>
      </xdr:nvSpPr>
      <xdr:spPr>
        <a:xfrm>
          <a:off x="28575" y="2667000"/>
          <a:ext cx="990600" cy="3714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2</xdr:col>
      <xdr:colOff>47625</xdr:colOff>
      <xdr:row>12</xdr:row>
      <xdr:rowOff>19050</xdr:rowOff>
    </xdr:from>
    <xdr:to>
      <xdr:col>3</xdr:col>
      <xdr:colOff>638175</xdr:colOff>
      <xdr:row>13</xdr:row>
      <xdr:rowOff>180975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ED458ED-6D79-D0DF-D8C4-F1949D61FE8E}"/>
            </a:ext>
          </a:extLst>
        </xdr:cNvPr>
        <xdr:cNvSpPr/>
      </xdr:nvSpPr>
      <xdr:spPr>
        <a:xfrm>
          <a:off x="1133475" y="2657475"/>
          <a:ext cx="990600" cy="3714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  <a:endParaRPr lang="en-US" altLang="ko-KR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0</xdr:row>
          <xdr:rowOff>219075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준우" refreshedDate="45664.61955520833" backgroundQuery="1" createdVersion="8" refreshedVersion="8" minRefreshableVersion="3" recordCount="40" xr:uid="{FCABC077-072D-4495-A692-D36BF6A8DF72}">
  <cacheSource type="external" connectionId="1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0"/>
          <x v="1"/>
          <x v="2"/>
          <x v="3"/>
          <x v="4"/>
          <x v="5"/>
          <x v="6"/>
          <x v="33"/>
          <x v="7"/>
          <x v="33"/>
          <x v="8"/>
          <x v="9"/>
          <x v="10"/>
          <x v="11"/>
          <x v="12"/>
          <x v="13"/>
          <x v="14"/>
          <x v="15"/>
          <x v="16"/>
          <x v="34"/>
          <x v="17"/>
          <x v="18"/>
          <x v="34"/>
          <x v="19"/>
          <x v="20"/>
          <x v="21"/>
          <x v="34"/>
          <x v="22"/>
          <x v="23"/>
          <x v="24"/>
          <x v="25"/>
          <x v="26"/>
          <x v="27"/>
          <x v="28"/>
          <x v="29"/>
          <x v="30"/>
          <x v="31"/>
          <x v="32"/>
        </discretePr>
        <groupItems count="35">
          <d v="1899-12-30T09:50:00"/>
          <d v="1899-12-30T09:30:00"/>
          <d v="1899-12-30T10:20:00"/>
          <d v="1899-12-30T10:27:00"/>
          <d v="1899-12-30T10:45:00"/>
          <d v="1899-12-30T10:50:00"/>
          <d v="1899-12-30T11:00:00"/>
          <d v="1899-12-30T11:12:00"/>
          <d v="1899-12-30T11:25:00"/>
          <d v="1899-12-30T11:26:00"/>
          <d v="1899-12-30T11:30:00"/>
          <d v="1899-12-30T11:36:00"/>
          <d v="1899-12-30T11:40:00"/>
          <d v="1899-12-30T11:47:00"/>
          <d v="1899-12-30T12:03:00"/>
          <d v="1899-12-30T12:15:00"/>
          <d v="1899-12-30T12:17:00"/>
          <d v="1899-12-30T14:10:00"/>
          <d v="1899-12-30T14:35:00"/>
          <d v="1899-12-30T15:29:00"/>
          <d v="1899-12-30T15:33:00"/>
          <d v="1899-12-30T15:37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d v="1899-12-30T17:31:00"/>
          <d v="1899-12-30T17:42:00"/>
          <d v="1899-12-30T17:47:00"/>
          <d v="1899-12-30T17:56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D5C5C-E4F5-4466-BDEC-57E38A0B052C}" name="피벗 테이블1" cacheId="0" dataOnRows="1" dataPosition="3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6"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35">
        <item x="1"/>
        <item x="0"/>
        <item x="2"/>
        <item x="3"/>
        <item x="4"/>
        <item x="5"/>
        <item x="6"/>
        <item n="오전" x="33"/>
        <item x="7"/>
        <item x="8"/>
        <item x="9"/>
        <item x="10"/>
        <item x="11"/>
        <item x="12"/>
        <item x="13"/>
        <item x="14"/>
        <item x="15"/>
        <item x="16"/>
        <item n="오후" x="34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</pivotFields>
  <rowFields count="3">
    <field x="5"/>
    <field x="2"/>
    <field x="-2"/>
  </rowFields>
  <rowItems count="19">
    <i>
      <x v="7"/>
    </i>
    <i r="1">
      <x v="7"/>
    </i>
    <i r="2">
      <x/>
    </i>
    <i r="2" i="1">
      <x v="1"/>
    </i>
    <i r="1">
      <x v="9"/>
    </i>
    <i r="2">
      <x/>
    </i>
    <i r="2" i="1">
      <x v="1"/>
    </i>
    <i>
      <x v="18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item="1" hier="-1"/>
  </pageFields>
  <dataFields count="2">
    <dataField name="평균 : 수량" fld="3" subtotal="average" baseField="1" baseItem="0"/>
    <dataField name="평균 : 판매금액" fld="4" subtotal="average" baseField="2" baseItem="2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workbookViewId="0">
      <selection activeCell="M21" sqref="M21"/>
    </sheetView>
  </sheetViews>
  <sheetFormatPr defaultRowHeight="16.5"/>
  <cols>
    <col min="2" max="2" width="5.75" customWidth="1"/>
    <col min="3" max="7" width="10.875" bestFit="1" customWidth="1"/>
    <col min="8" max="8" width="9.125" bestFit="1" customWidth="1"/>
    <col min="9" max="9" width="9.375" bestFit="1" customWidth="1"/>
  </cols>
  <sheetData>
    <row r="1" spans="1:7">
      <c r="A1" t="s">
        <v>0</v>
      </c>
    </row>
    <row r="2" spans="1:7" ht="20.25">
      <c r="A2" s="32" t="s">
        <v>1</v>
      </c>
      <c r="B2" s="32"/>
      <c r="C2" s="32"/>
      <c r="D2" s="32"/>
      <c r="E2" s="32"/>
      <c r="F2" s="32"/>
      <c r="G2" s="32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182</v>
      </c>
    </row>
    <row r="26" spans="1:7">
      <c r="A26" t="b">
        <f>OR(AND(C4&gt;=3500000,C4&lt;=4000000),G4&gt;=AVERAGE($G$4:$G$23))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145" zoomScaleNormal="100" zoomScaleSheetLayoutView="145" workbookViewId="0">
      <selection activeCell="L14" sqref="L14"/>
    </sheetView>
  </sheetViews>
  <sheetFormatPr defaultRowHeight="16.5"/>
  <cols>
    <col min="4" max="4" width="13" customWidth="1"/>
    <col min="5" max="5" width="10.8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5">
        <f>_xlfn.RANK.EQ(E5,$E$5:$E$12)</f>
        <v>6</v>
      </c>
      <c r="G5" s="26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5">
        <f t="shared" ref="F6:F12" si="1">_xlfn.RANK.EQ(E6,$E$5:$E$12)</f>
        <v>8</v>
      </c>
      <c r="G6" s="26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5">
        <f t="shared" si="1"/>
        <v>1</v>
      </c>
      <c r="G7" s="26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5">
        <f t="shared" si="1"/>
        <v>2</v>
      </c>
      <c r="G8" s="26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5">
        <f t="shared" si="1"/>
        <v>5</v>
      </c>
      <c r="G9" s="26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5">
        <f t="shared" si="1"/>
        <v>7</v>
      </c>
      <c r="G10" s="26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5">
        <f t="shared" si="1"/>
        <v>4</v>
      </c>
      <c r="G11" s="26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5">
        <f t="shared" si="1"/>
        <v>2</v>
      </c>
      <c r="G12" s="26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zoomScaleNormal="100" workbookViewId="0">
      <selection activeCell="I35" sqref="I35"/>
    </sheetView>
  </sheetViews>
  <sheetFormatPr defaultRowHeight="16.5"/>
  <cols>
    <col min="1" max="1" width="12.125" customWidth="1"/>
    <col min="2" max="2" width="15.875" customWidth="1"/>
    <col min="3" max="3" width="13.5" customWidth="1"/>
    <col min="5" max="5" width="13" customWidth="1"/>
    <col min="6" max="6" width="12.25" customWidth="1"/>
    <col min="7" max="7" width="15" customWidth="1"/>
    <col min="8" max="8" width="14.8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MEDIAN(IF($A$13:$A$30=A7,$D$13:$D$30))</f>
        <v>185</v>
      </c>
      <c r="D7" s="4"/>
      <c r="E7" s="4"/>
      <c r="F7" s="4"/>
      <c r="G7" s="4"/>
      <c r="H7" s="4"/>
    </row>
    <row r="8" spans="1:8">
      <c r="A8" s="1" t="s">
        <v>52</v>
      </c>
      <c r="B8" s="6">
        <v>7.0000000000000007E-2</v>
      </c>
      <c r="C8" s="1">
        <f t="array" ref="C8">MEDIAN(IF($A$13:$A$30=A8,$D$13:$D$30))</f>
        <v>175</v>
      </c>
      <c r="D8" s="4"/>
      <c r="E8" s="4"/>
      <c r="F8" s="4"/>
      <c r="G8" s="4"/>
      <c r="H8" s="4"/>
    </row>
    <row r="9" spans="1:8">
      <c r="A9" s="1" t="s">
        <v>53</v>
      </c>
      <c r="B9" s="6">
        <v>0.1</v>
      </c>
      <c r="C9" s="1">
        <f t="array" ref="C9">MEDIAN(IF($A$13:$A$30=A9,$D$13:$D$30))</f>
        <v>165</v>
      </c>
      <c r="D9" s="4"/>
      <c r="E9" s="4"/>
      <c r="F9" s="4"/>
      <c r="G9" s="4"/>
      <c r="H9" s="4"/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HLOOKUP(C13,$B$2:$G$3,2,0)*(IF(D13&gt;100,1,1.1))</f>
        <v>15</v>
      </c>
      <c r="F13" s="9">
        <f t="array" ref="F13:F30">(D13:D30)*(E13:E30)</f>
        <v>3075</v>
      </c>
      <c r="G13" s="10">
        <f>$F13*(1-VLOOKUP($A13,$A$7:$B$9,2,0))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HLOOKUP(C14,$B$2:$G$3,2,0)*(IF(D14&gt;100,1,1.1))</f>
        <v>192.50000000000003</v>
      </c>
      <c r="F14" s="9">
        <v>19250.000000000004</v>
      </c>
      <c r="G14" s="10">
        <f t="shared" ref="G14:G30" si="1">$F14*(1-VLOOKUP($A14,$A$7:$B$9,2,0))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v>26250</v>
      </c>
      <c r="G15" s="10">
        <f t="shared" si="1"/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v>3675</v>
      </c>
      <c r="G16" s="10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v>3900</v>
      </c>
      <c r="G30" s="10">
        <f t="shared" si="1"/>
        <v>3626.9999999999995</v>
      </c>
    </row>
    <row r="32" spans="1:7">
      <c r="A32" t="s">
        <v>59</v>
      </c>
      <c r="B32" s="33" t="s">
        <v>60</v>
      </c>
      <c r="C32" s="33"/>
      <c r="D32" s="33"/>
      <c r="E32" s="33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/>
      <c r="F34" s="2">
        <v>600</v>
      </c>
      <c r="G34" s="12"/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/>
      <c r="F35" s="2">
        <v>900</v>
      </c>
      <c r="G35" s="12"/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/>
      <c r="F36" s="2">
        <v>550</v>
      </c>
      <c r="G36" s="12"/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/>
      <c r="F37" s="2">
        <v>600</v>
      </c>
      <c r="G37" s="12"/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/>
      <c r="F38" s="2">
        <v>1250</v>
      </c>
      <c r="G38" s="12"/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/>
      <c r="F39" s="2">
        <v>1000</v>
      </c>
      <c r="G39" s="12"/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/>
      <c r="F40" s="2">
        <v>575</v>
      </c>
      <c r="G40" s="12"/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workbookViewId="0">
      <selection activeCell="F35" sqref="F35"/>
    </sheetView>
  </sheetViews>
  <sheetFormatPr defaultRowHeight="16.5"/>
  <cols>
    <col min="1" max="1" width="16" bestFit="1" customWidth="1"/>
    <col min="2" max="3" width="14.875" bestFit="1" customWidth="1"/>
    <col min="4" max="4" width="12.375" bestFit="1" customWidth="1"/>
    <col min="5" max="6" width="10.5" bestFit="1" customWidth="1"/>
    <col min="7" max="7" width="14.5" bestFit="1" customWidth="1"/>
    <col min="8" max="8" width="9.625" bestFit="1" customWidth="1"/>
    <col min="9" max="9" width="8.5" bestFit="1" customWidth="1"/>
    <col min="10" max="10" width="11.25" bestFit="1" customWidth="1"/>
    <col min="11" max="11" width="9.25" bestFit="1" customWidth="1"/>
    <col min="12" max="12" width="9.625" bestFit="1" customWidth="1"/>
    <col min="13" max="13" width="9.25" bestFit="1" customWidth="1"/>
    <col min="14" max="14" width="14.5" bestFit="1" customWidth="1"/>
    <col min="15" max="15" width="11.25" bestFit="1" customWidth="1"/>
    <col min="16" max="17" width="9.625" bestFit="1" customWidth="1"/>
    <col min="18" max="19" width="12.75" bestFit="1" customWidth="1"/>
  </cols>
  <sheetData>
    <row r="1" spans="1:6">
      <c r="A1" s="27" t="s">
        <v>187</v>
      </c>
      <c r="B1" t="s">
        <v>183</v>
      </c>
    </row>
    <row r="3" spans="1:6">
      <c r="A3" s="24"/>
      <c r="B3" s="24"/>
      <c r="C3" s="24"/>
      <c r="D3" s="30" t="s">
        <v>188</v>
      </c>
      <c r="E3" s="24"/>
      <c r="F3" s="24"/>
    </row>
    <row r="4" spans="1:6">
      <c r="A4" s="30" t="s">
        <v>196</v>
      </c>
      <c r="B4" s="30" t="s">
        <v>189</v>
      </c>
      <c r="C4" s="30" t="s">
        <v>192</v>
      </c>
      <c r="D4" s="31" t="s">
        <v>184</v>
      </c>
      <c r="E4" s="31" t="s">
        <v>185</v>
      </c>
      <c r="F4" s="31" t="s">
        <v>186</v>
      </c>
    </row>
    <row r="5" spans="1:6">
      <c r="A5" s="24" t="s">
        <v>197</v>
      </c>
      <c r="B5" s="24"/>
      <c r="C5" s="24"/>
    </row>
    <row r="6" spans="1:6">
      <c r="A6" s="24"/>
      <c r="B6" s="29">
        <v>0.46180555555555558</v>
      </c>
      <c r="C6" s="24"/>
    </row>
    <row r="7" spans="1:6">
      <c r="A7" s="24"/>
      <c r="B7" s="24"/>
      <c r="C7" s="24" t="s">
        <v>190</v>
      </c>
      <c r="D7" t="s">
        <v>199</v>
      </c>
      <c r="E7" t="s">
        <v>199</v>
      </c>
      <c r="F7">
        <v>6</v>
      </c>
    </row>
    <row r="8" spans="1:6">
      <c r="A8" s="24"/>
      <c r="B8" s="24"/>
      <c r="C8" s="24" t="s">
        <v>191</v>
      </c>
      <c r="D8" s="28" t="s">
        <v>199</v>
      </c>
      <c r="E8" s="28" t="s">
        <v>199</v>
      </c>
      <c r="F8" s="28">
        <v>460000</v>
      </c>
    </row>
    <row r="9" spans="1:6">
      <c r="A9" s="24"/>
      <c r="B9" s="29">
        <v>0.47152777777777777</v>
      </c>
      <c r="C9" s="24"/>
    </row>
    <row r="10" spans="1:6">
      <c r="A10" s="24"/>
      <c r="B10" s="24"/>
      <c r="C10" s="24" t="s">
        <v>190</v>
      </c>
      <c r="D10" t="s">
        <v>199</v>
      </c>
      <c r="E10" t="s">
        <v>199</v>
      </c>
      <c r="F10">
        <v>2</v>
      </c>
    </row>
    <row r="11" spans="1:6">
      <c r="A11" s="24"/>
      <c r="B11" s="24"/>
      <c r="C11" s="24" t="s">
        <v>191</v>
      </c>
      <c r="D11" s="28" t="s">
        <v>199</v>
      </c>
      <c r="E11" s="28" t="s">
        <v>199</v>
      </c>
      <c r="F11" s="28">
        <v>300000</v>
      </c>
    </row>
    <row r="12" spans="1:6">
      <c r="A12" s="24" t="s">
        <v>198</v>
      </c>
      <c r="B12" s="24"/>
      <c r="C12" s="24"/>
    </row>
    <row r="13" spans="1:6">
      <c r="A13" s="24"/>
      <c r="B13" s="29">
        <v>0.54513888888888884</v>
      </c>
      <c r="C13" s="24"/>
    </row>
    <row r="14" spans="1:6">
      <c r="A14" s="24"/>
      <c r="B14" s="24"/>
      <c r="C14" s="24" t="s">
        <v>190</v>
      </c>
      <c r="D14">
        <v>1</v>
      </c>
      <c r="E14" t="s">
        <v>199</v>
      </c>
      <c r="F14" t="s">
        <v>199</v>
      </c>
    </row>
    <row r="15" spans="1:6">
      <c r="A15" s="24"/>
      <c r="B15" s="24"/>
      <c r="C15" s="24" t="s">
        <v>191</v>
      </c>
      <c r="D15" s="28">
        <v>2560000</v>
      </c>
      <c r="E15" s="28" t="s">
        <v>199</v>
      </c>
      <c r="F15" s="28" t="s">
        <v>199</v>
      </c>
    </row>
    <row r="16" spans="1:6">
      <c r="A16" s="24"/>
      <c r="B16" s="29">
        <v>0.63888888888888884</v>
      </c>
      <c r="C16" s="24"/>
    </row>
    <row r="17" spans="1:6">
      <c r="A17" s="24"/>
      <c r="B17" s="24"/>
      <c r="C17" s="24" t="s">
        <v>190</v>
      </c>
      <c r="D17" t="s">
        <v>199</v>
      </c>
      <c r="E17">
        <v>12</v>
      </c>
      <c r="F17" t="s">
        <v>199</v>
      </c>
    </row>
    <row r="18" spans="1:6">
      <c r="A18" s="24"/>
      <c r="B18" s="24"/>
      <c r="C18" s="24" t="s">
        <v>191</v>
      </c>
      <c r="D18" s="28" t="s">
        <v>199</v>
      </c>
      <c r="E18" s="28">
        <v>585000</v>
      </c>
      <c r="F18" s="28" t="s">
        <v>199</v>
      </c>
    </row>
    <row r="19" spans="1:6">
      <c r="A19" s="24"/>
      <c r="B19" s="29">
        <v>0.6743055555555556</v>
      </c>
      <c r="C19" s="24"/>
    </row>
    <row r="20" spans="1:6">
      <c r="A20" s="24"/>
      <c r="B20" s="24"/>
      <c r="C20" s="24" t="s">
        <v>190</v>
      </c>
      <c r="D20" t="s">
        <v>199</v>
      </c>
      <c r="E20">
        <v>8</v>
      </c>
      <c r="F20" t="s">
        <v>199</v>
      </c>
    </row>
    <row r="21" spans="1:6">
      <c r="A21" s="24"/>
      <c r="B21" s="24"/>
      <c r="C21" s="24" t="s">
        <v>191</v>
      </c>
      <c r="D21" s="28" t="s">
        <v>199</v>
      </c>
      <c r="E21" s="28">
        <v>588000</v>
      </c>
      <c r="F21" s="28" t="s">
        <v>199</v>
      </c>
    </row>
    <row r="22" spans="1:6">
      <c r="A22" s="24" t="s">
        <v>193</v>
      </c>
      <c r="B22" s="24"/>
      <c r="C22" s="24"/>
      <c r="D22">
        <v>1</v>
      </c>
      <c r="E22">
        <v>10</v>
      </c>
      <c r="F22">
        <v>4</v>
      </c>
    </row>
    <row r="23" spans="1:6">
      <c r="A23" s="24" t="s">
        <v>194</v>
      </c>
      <c r="B23" s="24"/>
      <c r="C23" s="24"/>
      <c r="D23" s="28">
        <v>2560000</v>
      </c>
      <c r="E23" s="28">
        <v>586500</v>
      </c>
      <c r="F23" s="28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E3" sqref="E3"/>
    </sheetView>
  </sheetViews>
  <sheetFormatPr defaultRowHeight="16.5"/>
  <cols>
    <col min="1" max="1" width="2.75" customWidth="1"/>
    <col min="6" max="6" width="10.875" bestFit="1" customWidth="1"/>
  </cols>
  <sheetData>
    <row r="2" spans="2:6">
      <c r="B2" t="s">
        <v>106</v>
      </c>
    </row>
    <row r="3" spans="2:6" ht="17.25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workbookViewId="0"/>
  </sheetViews>
  <sheetFormatPr defaultRowHeight="16.5"/>
  <cols>
    <col min="1" max="1" width="2" customWidth="1"/>
  </cols>
  <sheetData>
    <row r="1" spans="2:7">
      <c r="B1" s="34" t="s">
        <v>113</v>
      </c>
      <c r="C1" s="34"/>
      <c r="D1" s="34"/>
      <c r="E1" s="34"/>
      <c r="F1" s="34"/>
      <c r="G1" s="34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tabSelected="1" workbookViewId="0">
      <selection activeCell="I3" sqref="I3:I11"/>
    </sheetView>
  </sheetViews>
  <sheetFormatPr defaultRowHeight="16.5"/>
  <cols>
    <col min="2" max="3" width="5.25" bestFit="1" customWidth="1"/>
    <col min="9" max="9" width="17.375" bestFit="1" customWidth="1"/>
  </cols>
  <sheetData>
    <row r="1" spans="1:9" ht="26.25">
      <c r="A1" s="35" t="s">
        <v>127</v>
      </c>
      <c r="B1" s="35"/>
      <c r="C1" s="35"/>
      <c r="D1" s="35"/>
      <c r="E1" s="35"/>
      <c r="F1" s="35"/>
      <c r="G1" s="35"/>
      <c r="H1" s="35"/>
      <c r="I1" s="35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36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36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36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36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36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36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36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36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36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workbookViewId="0">
      <selection activeCell="D7" sqref="D7"/>
    </sheetView>
  </sheetViews>
  <sheetFormatPr defaultRowHeight="16.5"/>
  <cols>
    <col min="1" max="1" width="13.2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45299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45299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45299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  <row r="20" spans="5:5">
      <c r="E20" t="s">
        <v>195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523875</xdr:colOff>
                <xdr:row>0</xdr:row>
                <xdr:rowOff>219075</xdr:rowOff>
              </from>
              <to>
                <xdr:col>8</xdr:col>
                <xdr:colOff>381000</xdr:colOff>
                <xdr:row>2</xdr:row>
                <xdr:rowOff>114300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김준우</cp:lastModifiedBy>
  <dcterms:created xsi:type="dcterms:W3CDTF">2023-05-11T11:47:16Z</dcterms:created>
  <dcterms:modified xsi:type="dcterms:W3CDTF">2025-01-07T06:32:24Z</dcterms:modified>
</cp:coreProperties>
</file>