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195ee502b24f433/바탕 화면/엑셀/모의/"/>
    </mc:Choice>
  </mc:AlternateContent>
  <xr:revisionPtr revIDLastSave="82" documentId="13_ncr:1_{DEDFB845-8EAC-4413-A2C8-971A7728CCE3}" xr6:coauthVersionLast="47" xr6:coauthVersionMax="47" xr10:uidLastSave="{A9E1D48C-CDE3-4E60-B9FE-1082F31D68BA}"/>
  <bookViews>
    <workbookView xWindow="-108" yWindow="-108" windowWidth="23256" windowHeight="12456" firstSheet="2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2" l="1" a="1"/>
  <c r="I13" i="2" s="1"/>
  <c r="I14" i="2" a="1"/>
  <c r="I14" i="2" s="1"/>
  <c r="I15" i="2" a="1"/>
  <c r="I15" i="2" s="1"/>
  <c r="I16" i="2" a="1"/>
  <c r="I16" i="2"/>
  <c r="I17" i="2" a="1"/>
  <c r="I17" i="2"/>
  <c r="I18" i="2" a="1"/>
  <c r="I18" i="2" s="1"/>
  <c r="I19" i="2" a="1"/>
  <c r="I19" i="2" s="1"/>
  <c r="I20" i="2" a="1"/>
  <c r="I20" i="2"/>
  <c r="I21" i="2" a="1"/>
  <c r="I21" i="2"/>
  <c r="I22" i="2" a="1"/>
  <c r="I22" i="2" s="1"/>
  <c r="I23" i="2" a="1"/>
  <c r="I23" i="2" s="1"/>
  <c r="I24" i="2" a="1"/>
  <c r="I24" i="2" s="1"/>
  <c r="I25" i="2" a="1"/>
  <c r="I25" i="2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4" i="2" a="1"/>
  <c r="I4" i="2" s="1"/>
  <c r="I5" i="2" a="1"/>
  <c r="I5" i="2" s="1"/>
  <c r="I6" i="2" a="1"/>
  <c r="I6" i="2"/>
  <c r="I7" i="2" a="1"/>
  <c r="I7" i="2" s="1"/>
  <c r="I8" i="2" a="1"/>
  <c r="I8" i="2"/>
  <c r="I9" i="2" a="1"/>
  <c r="I9" i="2" s="1"/>
  <c r="I10" i="2" a="1"/>
  <c r="I10" i="2"/>
  <c r="I11" i="2" a="1"/>
  <c r="I11" i="2"/>
  <c r="I12" i="2" a="1"/>
  <c r="I12" i="2" s="1"/>
  <c r="I3" i="2" a="1"/>
  <c r="I3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G17" i="4"/>
  <c r="G13" i="4"/>
  <c r="G7" i="4"/>
  <c r="G19" i="4" s="1"/>
  <c r="G18" i="4"/>
  <c r="G14" i="4"/>
  <c r="G8" i="4"/>
  <c r="O9" i="2" a="1"/>
  <c r="O9" i="2" s="1"/>
  <c r="O10" i="2" a="1"/>
  <c r="O10" i="2" s="1"/>
  <c r="O11" i="2" a="1"/>
  <c r="O11" i="2" s="1"/>
  <c r="O12" i="2" a="1"/>
  <c r="O12" i="2" s="1"/>
  <c r="N10" i="2" a="1"/>
  <c r="N10" i="2" s="1"/>
  <c r="N11" i="2" a="1"/>
  <c r="N11" i="2" s="1"/>
  <c r="N12" i="2" a="1"/>
  <c r="N12" i="2" s="1"/>
  <c r="N9" i="2" a="1"/>
  <c r="N9" i="2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6" i="2" a="1"/>
  <c r="K14" i="2" a="1"/>
  <c r="K18" i="2" a="1"/>
  <c r="K22" i="2" a="1"/>
  <c r="K26" i="2" a="1"/>
  <c r="K30" i="2" a="1"/>
  <c r="K11" i="2" a="1"/>
  <c r="K15" i="2" a="1"/>
  <c r="K19" i="2" a="1"/>
  <c r="K27" i="2" a="1"/>
  <c r="K16" i="2" a="1"/>
  <c r="K28" i="2" a="1"/>
  <c r="K13" i="2" a="1"/>
  <c r="K25" i="2" a="1"/>
  <c r="K10" i="2" a="1"/>
  <c r="K23" i="2" a="1"/>
  <c r="K8" i="2" a="1"/>
  <c r="K20" i="2" a="1"/>
  <c r="K5" i="2" a="1"/>
  <c r="K21" i="2" a="1"/>
  <c r="K29" i="2" a="1"/>
  <c r="K7" i="2" a="1"/>
  <c r="K12" i="2" a="1"/>
  <c r="K24" i="2" a="1"/>
  <c r="K9" i="2" a="1"/>
  <c r="K17" i="2" a="1"/>
  <c r="K3" i="2" a="1"/>
  <c r="G20" i="4" l="1"/>
  <c r="K17" i="2"/>
  <c r="K9" i="2"/>
  <c r="K24" i="2"/>
  <c r="K12" i="2"/>
  <c r="K7" i="2"/>
  <c r="K29" i="2"/>
  <c r="K21" i="2"/>
  <c r="K5" i="2"/>
  <c r="K20" i="2"/>
  <c r="K8" i="2"/>
  <c r="K23" i="2"/>
  <c r="K10" i="2"/>
  <c r="K25" i="2"/>
  <c r="K13" i="2"/>
  <c r="K28" i="2"/>
  <c r="K16" i="2"/>
  <c r="K27" i="2"/>
  <c r="K19" i="2"/>
  <c r="K15" i="2"/>
  <c r="K11" i="2"/>
  <c r="K30" i="2"/>
  <c r="K26" i="2"/>
  <c r="K22" i="2"/>
  <c r="K18" i="2"/>
  <c r="K14" i="2"/>
  <c r="K6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EB5B04-515B-4E2A-83D2-D9D5C7B1D11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AB5E6B5-7E9F-468B-AC76-683DD321FB43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chanu\OneDrive\바탕 화면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<sst xmlns="http://schemas.openxmlformats.org/spreadsheetml/2006/main" count="397" uniqueCount="160">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</sst>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5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EA-454D-9289-942110C04E30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144176"/>
        <c:axId val="165142256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65142256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5144176"/>
        <c:crosses val="max"/>
        <c:crossBetween val="between"/>
        <c:majorUnit val="0.2"/>
      </c:valAx>
      <c:catAx>
        <c:axId val="165144176"/>
        <c:scaling>
          <c:orientation val="minMax"/>
        </c:scaling>
        <c:delete val="1"/>
        <c:axPos val="b"/>
        <c:majorTickMark val="out"/>
        <c:minorTickMark val="none"/>
        <c:tickLblPos val="nextTo"/>
        <c:crossAx val="1651422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</xdr:row>
      <xdr:rowOff>45720</xdr:rowOff>
    </xdr:from>
    <xdr:to>
      <xdr:col>9</xdr:col>
      <xdr:colOff>30480</xdr:colOff>
      <xdr:row>2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5F2F4B3-104F-1BB8-4C96-B4918E10AB98}"/>
            </a:ext>
          </a:extLst>
        </xdr:cNvPr>
        <xdr:cNvSpPr/>
      </xdr:nvSpPr>
      <xdr:spPr>
        <a:xfrm>
          <a:off x="5334000" y="266700"/>
          <a:ext cx="876300" cy="3886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30480</xdr:colOff>
      <xdr:row>4</xdr:row>
      <xdr:rowOff>38100</xdr:rowOff>
    </xdr:from>
    <xdr:to>
      <xdr:col>9</xdr:col>
      <xdr:colOff>7620</xdr:colOff>
      <xdr:row>5</xdr:row>
      <xdr:rowOff>167640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E84067C-86BD-DBA5-8F4D-534101716193}"/>
            </a:ext>
          </a:extLst>
        </xdr:cNvPr>
        <xdr:cNvSpPr/>
      </xdr:nvSpPr>
      <xdr:spPr>
        <a:xfrm>
          <a:off x="5356860" y="922020"/>
          <a:ext cx="830580" cy="3505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anu" refreshedDate="45541.948201388892" backgroundQuery="1" createdVersion="8" refreshedVersion="8" minRefreshableVersion="3" recordCount="0" supportSubquery="1" supportAdvancedDrill="1" xr:uid="{DB68C82D-7F6E-46C8-9776-79996268D460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131AD8-0D03-4734-B6CC-751FB30ABC8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C6" sqref="C6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13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4" priority="1">
      <formula>OR($G3&gt;=LARGE($G$3:$G$30,3),$G3&lt;=SMALL($G$3:$G$30,3))</formula>
    </cfRule>
    <cfRule type="expression" dxfId="3" priority="2">
      <formula>OR(LARGE($G3,3),SMALL($G3,3))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F8" sqref="F8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horizontalDpi="300" verticalDpi="300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E10" sqref="E1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10" t="str">
        <f>VLOOKUP(PMT(H3/12,(YEAR(F3)-YEAR(E3))*12,-G3),$M$3:$N$5,2)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10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10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1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1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1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1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SUM(IF($D$3:$D$30=M9,$G$3:$G$30))</f>
        <v>319181000</v>
      </c>
      <c r="O9" s="13">
        <f t="array" ref="O9">_xlfn.RANK.EQ(MAX(IF($D$3:$D$30=M9,$C$3:$C$30)),$C$3:$C$30)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1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SUM(IF($D$3:$D$30=M10,$G$3:$G$30))</f>
        <v>205861000</v>
      </c>
      <c r="O10" s="13">
        <f t="array" ref="O10">_xlfn.RANK.EQ(MAX(IF($D$3:$D$30=M10,$C$3:$C$30)),$C$3:$C$30)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1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SUM(IF($D$3:$D$30=M11,$G$3:$G$30))</f>
        <v>190963000</v>
      </c>
      <c r="O11" s="13">
        <f t="array" ref="O11">_xlfn.RANK.EQ(MAX(IF($D$3:$D$30=M11,$C$3:$C$30)),$C$3:$C$30)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1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SUM(IF($D$3:$D$30=M12,$G$3:$G$30))</f>
        <v>157216000</v>
      </c>
      <c r="O12" s="13">
        <f t="array" ref="O12">_xlfn.RANK.EQ(MAX(IF($D$3:$D$30=M12,$C$3:$C$30)),$C$3:$C$30)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1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1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1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1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1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1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1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1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10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1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1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1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1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1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1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1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1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1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F7" sqref="F7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5" width="13.69921875" customWidth="1"/>
    <col min="6" max="7" width="12" bestFit="1" customWidth="1"/>
    <col min="8" max="8" width="11.59765625" bestFit="1" customWidth="1"/>
    <col min="9" max="9" width="18.19921875" bestFit="1" customWidth="1"/>
    <col min="10" max="10" width="16.199218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2">
        <v>18080000</v>
      </c>
      <c r="E4" s="22">
        <v>38913000</v>
      </c>
      <c r="F4" s="22">
        <v>42420000</v>
      </c>
    </row>
    <row r="5" spans="2:6">
      <c r="C5" t="s">
        <v>150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148</v>
      </c>
      <c r="D6" s="22">
        <v>24804000</v>
      </c>
      <c r="E6" s="22">
        <v>43095000</v>
      </c>
      <c r="F6" s="22">
        <v>50150000</v>
      </c>
    </row>
    <row r="7" spans="2:6">
      <c r="C7" t="s">
        <v>150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148</v>
      </c>
      <c r="D8" s="22">
        <v>28204000</v>
      </c>
      <c r="E8" s="22">
        <v>32595000</v>
      </c>
      <c r="F8" s="22">
        <v>46931000</v>
      </c>
    </row>
    <row r="9" spans="2:6">
      <c r="C9" t="s">
        <v>150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148</v>
      </c>
      <c r="D10" s="22">
        <v>37395000</v>
      </c>
      <c r="E10" s="22">
        <v>8262000</v>
      </c>
      <c r="F10" s="22">
        <v>61440000</v>
      </c>
    </row>
    <row r="11" spans="2:6">
      <c r="C11" t="s">
        <v>150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149</v>
      </c>
      <c r="D12" s="22">
        <v>37395000</v>
      </c>
      <c r="E12" s="22">
        <v>43095000</v>
      </c>
      <c r="F12" s="22">
        <v>61440000</v>
      </c>
    </row>
    <row r="13" spans="2:6">
      <c r="B13" t="s">
        <v>151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H10" sqref="H10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156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152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157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153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158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154</v>
      </c>
      <c r="D18" s="24"/>
      <c r="E18" s="24"/>
      <c r="F18" s="24"/>
      <c r="G18" s="24">
        <f>SUBTOTAL(1,G15:G16)</f>
        <v>4336500</v>
      </c>
    </row>
    <row r="19" spans="2:7">
      <c r="B19" s="25" t="s">
        <v>159</v>
      </c>
      <c r="D19" s="24"/>
      <c r="E19" s="24"/>
      <c r="F19" s="24"/>
      <c r="G19" s="24">
        <f>SUBTOTAL(4,G3:G16)</f>
        <v>4683000</v>
      </c>
    </row>
    <row r="20" spans="2:7">
      <c r="B20" s="25" t="s">
        <v>155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I7" sqref="I7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/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D3" sqref="D3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9" t="s">
        <v>133</v>
      </c>
      <c r="C1" s="28"/>
      <c r="D1" s="28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pageSetup paperSize="9" orientation="portrait" horizontalDpi="300" verticalDpi="300" r:id="rId1"/>
  <drawing r:id="rId2"/>
  <legacyDrawing r:id="rId3"/>
  <controls>
    <mc:AlternateContent xmlns:mc="http://schemas.openxmlformats.org/markup-compatibility/2006">
      <mc:Choice Requires="x14">
        <control shapeId="8193" r:id="rId4" name="cmd매출입력">
          <controlPr defaultSize="0" autoLine="0" r:id="rId5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4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찬우 임</cp:lastModifiedBy>
  <dcterms:created xsi:type="dcterms:W3CDTF">2023-07-14T11:40:39Z</dcterms:created>
  <dcterms:modified xsi:type="dcterms:W3CDTF">2024-09-06T15:15:44Z</dcterms:modified>
</cp:coreProperties>
</file>