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 - 연습용\01 엑셀\03 기본모의고사\"/>
    </mc:Choice>
  </mc:AlternateContent>
  <xr:revisionPtr revIDLastSave="0" documentId="13_ncr:1_{B22610D4-B251-4270-954A-F969E810E3AC}" xr6:coauthVersionLast="47" xr6:coauthVersionMax="47" xr10:uidLastSave="{00000000-0000-0000-0000-000000000000}"/>
  <bookViews>
    <workbookView xWindow="-108" yWindow="-108" windowWidth="23256" windowHeight="12576" tabRatio="806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G36" i="2"/>
  <c r="G37" i="2"/>
  <c r="G38" i="2"/>
  <c r="G39" i="2"/>
  <c r="G40" i="2"/>
  <c r="G34" i="2"/>
  <c r="E7" i="2" a="1"/>
  <c r="E7" i="2" s="1"/>
  <c r="F7" i="2" a="1"/>
  <c r="F7" i="2"/>
  <c r="G7" i="2" a="1"/>
  <c r="G7" i="2" s="1"/>
  <c r="H7" i="2" a="1"/>
  <c r="H7" i="2"/>
  <c r="E8" i="2" a="1"/>
  <c r="E8" i="2" s="1"/>
  <c r="F8" i="2" a="1"/>
  <c r="F8" i="2"/>
  <c r="G8" i="2" a="1"/>
  <c r="G8" i="2" s="1"/>
  <c r="H8" i="2" a="1"/>
  <c r="H8" i="2"/>
  <c r="E9" i="2" a="1"/>
  <c r="E9" i="2" s="1"/>
  <c r="F9" i="2" a="1"/>
  <c r="F9" i="2"/>
  <c r="G9" i="2" a="1"/>
  <c r="G9" i="2" s="1"/>
  <c r="H9" i="2" a="1"/>
  <c r="H9" i="2"/>
  <c r="D8" i="2" a="1"/>
  <c r="D8" i="2" s="1"/>
  <c r="D9" i="2" a="1"/>
  <c r="D9" i="2" s="1"/>
  <c r="D7" i="2" a="1"/>
  <c r="D7" i="2" s="1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F13" i="2" a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E35" i="2" a="1"/>
  <c r="E37" i="2" a="1"/>
  <c r="E39" i="2" a="1"/>
  <c r="E38" i="2" a="1"/>
  <c r="E36" i="2" a="1"/>
  <c r="E40" i="2" a="1"/>
  <c r="E34" i="2" a="1"/>
  <c r="E40" i="2" l="1"/>
  <c r="E36" i="2"/>
  <c r="E38" i="2"/>
  <c r="E39" i="2"/>
  <c r="E37" i="2"/>
  <c r="E35" i="2"/>
  <c r="E34" i="2"/>
  <c r="F24" i="2"/>
  <c r="F16" i="2"/>
  <c r="F27" i="2"/>
  <c r="F19" i="2"/>
  <c r="F15" i="2"/>
  <c r="F30" i="2"/>
  <c r="F26" i="2"/>
  <c r="F22" i="2"/>
  <c r="F18" i="2"/>
  <c r="F14" i="2"/>
  <c r="F28" i="2"/>
  <c r="F20" i="2"/>
  <c r="F23" i="2"/>
  <c r="F29" i="2"/>
  <c r="F25" i="2"/>
  <c r="F21" i="2"/>
  <c r="F17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AF00C37-8041-4EBF-A04F-0F87B6203D69}" keepAlive="1" name="쿼리 - 판매현황" description="통합 문서의 '판매현황' 쿼리에 대한 연결입니다." type="5" refreshedVersion="8" background="1">
    <dbPr connection="Provider=Microsoft.Mashup.OleDb.1;Data Source=$Workbook$;Location=판매현황;Extended Properties=&quot;&quot;" command="SELECT * FROM [판매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<sst xmlns="http://schemas.openxmlformats.org/spreadsheetml/2006/main" count="371" uniqueCount="200">
  <si>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</si>
  <si>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</si>
  <si>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</si>
  <si>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</si>
  <si>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</si>
  <si>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</si>
  <si>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</si>
  <si>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</si>
  <si>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</si>
  <si>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</si>
  <si>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</si>
  <si>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</si>
  <si>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</si>
  <si>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</si>
  <si>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</si>
  <si>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</si>
  <si>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</si>
  <si>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</si>
  <si>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</si>
  <si>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</si>
  <si>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</si>
  <si>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</si>
  <si>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</si>
  <si>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</si>
  <si>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</si>
  <si>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</si>
  <si>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</si>
  <si>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</si>
  <si>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</si>
  <si>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</si>
  <si>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</si>
  <si>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</si>
  <si>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</si>
  <si>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</si>
  <si>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</si>
  <si>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</si>
  <si>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</si>
  <si>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</si>
  <si>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</si>
  <si>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</si>
  <si>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</si>
  <si>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</si>
  <si>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</si>
  <si>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</si>
  <si>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</si>
  <si>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</si>
  <si>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</si>
  <si>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</si>
  <si>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</si>
  <si>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</si>
  <si>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</si>
  <si>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</si>
  <si>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</si>
  <si>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</si>
  <si>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</si>
  <si>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</si>
  <si>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</si>
  <si>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</si>
  <si>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</si>
  <si>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</si>
  <si>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</si>
  <si>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</si>
  <si>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</si>
  <si>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</si>
  <si>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</si>
  <si>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</si>
  <si>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</si>
  <si>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</si>
  <si>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</si>
  <si>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</si>
  <si>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</si>
  <si>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</si>
  <si>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</si>
  <si>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</si>
  <si>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</si>
  <si>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</si>
  <si>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</si>
  <si>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</si>
  <si>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</si>
  <si>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</si>
  <si>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</si>
  <si>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</si>
  <si>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</si>
  <si>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</si>
  <si>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</si>
  <si>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</si>
  <si>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</si>
  <si>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</si>
  <si>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</si>
  <si>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</si>
  <si>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</si>
  <si>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</si>
  <si>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</si>
  <si>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</si>
  <si>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</si>
  <si>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</si>
  <si>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</si>
  <si>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</si>
  <si>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</si>
  <si>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</si>
  <si>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</si>
  <si>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</si>
  <si>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</si>
  <si>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</si>
  <si>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</si>
  <si>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</si>
  <si>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</si>
  <si>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</si>
  <si>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</si>
  <si>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</si>
  <si>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</si>
  <si>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</si>
  <si>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</si>
  <si>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</si>
  <si>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</si>
  <si>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</si>
  <si>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</si>
  <si>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</si>
  <si>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</si>
  <si>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</si>
  <si>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</si>
  <si>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</si>
  <si>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</si>
  <si>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</si>
  <si>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</si>
  <si>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</si>
  <si>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</si>
  <si>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</si>
  <si>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</si>
  <si>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</si>
  <si>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</si>
  <si>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</si>
  <si>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</si>
  <si>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</si>
  <si>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</si>
  <si>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</si>
  <si>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</si>
  <si>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</si>
  <si>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</si>
  <si>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</si>
  <si>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</si>
  <si>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</si>
  <si>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</si>
  <si>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</si>
  <si>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</si>
  <si>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</si>
  <si>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</si>
  <si>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</si>
  <si>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</si>
  <si>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</si>
  <si>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</si>
  <si>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</si>
  <si>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</si>
  <si>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</si>
  <si>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</si>
  <si>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</si>
  <si>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</si>
  <si>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</si>
  <si>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</si>
  <si>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</si>
  <si>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</si>
  <si>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</si>
  <si>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</si>
  <si>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</si>
  <si>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</si>
  <si>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</si>
  <si>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</si>
  <si>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</si>
  <si>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</si>
  <si>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</si>
  <si>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</si>
  <si>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</si>
  <si>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</si>
  <si>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</si>
  <si>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</si>
  <si>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</si>
  <si>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</si>
  <si>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</si>
  <si>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</si>
  <si>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</si>
  <si>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</si>
  <si>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</si>
  <si>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분류코드</t>
  </si>
  <si>
    <t>주문시간</t>
  </si>
  <si>
    <t>제품명</t>
  </si>
  <si>
    <t>다리미</t>
  </si>
  <si>
    <t>면도기</t>
  </si>
  <si>
    <t>전동치솔</t>
  </si>
  <si>
    <t>값</t>
  </si>
  <si>
    <t>소형가전</t>
  </si>
  <si>
    <t>주문시간2</t>
  </si>
  <si>
    <t>오전</t>
  </si>
  <si>
    <t>오후</t>
  </si>
  <si>
    <t>평균 : 수량</t>
  </si>
  <si>
    <t>전체 평균 : 수량</t>
  </si>
  <si>
    <t>평균 : 판매금액</t>
  </si>
  <si>
    <t>전체 평균 : 판매금액</t>
  </si>
  <si>
    <t>*</t>
  </si>
  <si>
    <t>컴활1급실기합격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</si>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</sst>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B8C5-4917-8D8F-7824BD989B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14</xdr:row>
      <xdr:rowOff>0</xdr:rowOff>
    </xdr:to>
    <xdr:sp macro="[0]!서식적용" textlink="">
      <xdr:nvSpPr>
        <xdr:cNvPr id="3" name="사각형: 빗면 2">
          <a:extLst>
            <a:ext uri="{FF2B5EF4-FFF2-40B4-BE49-F238E27FC236}">
              <a16:creationId xmlns:a16="http://schemas.microsoft.com/office/drawing/2014/main" id="{A02DF02C-EC7A-2264-F1E3-8963F7FC5177}"/>
            </a:ext>
          </a:extLst>
        </xdr:cNvPr>
        <xdr:cNvSpPr/>
      </xdr:nvSpPr>
      <xdr:spPr>
        <a:xfrm>
          <a:off x="0" y="2750820"/>
          <a:ext cx="10668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53386571-DA4F-4121-8C8F-0DCC02D6CFE7}"/>
            </a:ext>
          </a:extLst>
        </xdr:cNvPr>
        <xdr:cNvSpPr/>
      </xdr:nvSpPr>
      <xdr:spPr>
        <a:xfrm>
          <a:off x="1066800" y="2750820"/>
          <a:ext cx="10668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otebook" refreshedDate="45525.817131597221" backgroundQuery="1" createdVersion="8" refreshedVersion="8" minRefreshableVersion="3" recordCount="40" xr:uid="{4DAAFF71-4D56-4727-8BD3-DF7298A0F3E6}">
  <cacheSource type="external" connectionId="1"/>
  <cacheFields count="6">
    <cacheField name="제품명" numFmtId="0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>
      <sharedItems count="3">
        <s v="생활가전"/>
        <s v="주방가전"/>
        <s v="소형가전"/>
      </sharedItems>
    </cacheField>
    <cacheField name="주문시간" numFmtId="0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1"/>
          <x v="2"/>
          <x v="3"/>
          <x v="4"/>
          <x v="5"/>
          <x v="6"/>
          <x v="33"/>
          <x v="7"/>
          <x v="33"/>
          <x v="8"/>
          <x v="9"/>
          <x v="10"/>
          <x v="11"/>
          <x v="12"/>
          <x v="13"/>
          <x v="14"/>
          <x v="15"/>
          <x v="16"/>
          <x v="34"/>
          <x v="17"/>
          <x v="18"/>
          <x v="34"/>
          <x v="19"/>
          <x v="20"/>
          <x v="21"/>
          <x v="34"/>
          <x v="22"/>
          <x v="23"/>
          <x v="24"/>
          <x v="25"/>
          <x v="26"/>
          <x v="27"/>
          <x v="28"/>
          <x v="29"/>
          <x v="30"/>
          <x v="31"/>
          <x v="32"/>
        </discretePr>
        <groupItems count="35">
          <d v="1899-12-30T09:50:00"/>
          <d v="1899-12-30T09:30:00"/>
          <d v="1899-12-30T10:20:00"/>
          <d v="1899-12-30T10:27:00"/>
          <d v="1899-12-30T10:45:00"/>
          <d v="1899-12-30T10:50:00"/>
          <d v="1899-12-30T11:00:00"/>
          <d v="1899-12-30T11:12:00"/>
          <d v="1899-12-30T11:25:00"/>
          <d v="1899-12-30T11:26:00"/>
          <d v="1899-12-30T11:30:00"/>
          <d v="1899-12-30T11:36:00"/>
          <d v="1899-12-30T11:40:00"/>
          <d v="1899-12-30T11:47:00"/>
          <d v="1899-12-30T12:03:00"/>
          <d v="1899-12-30T12:15:00"/>
          <d v="1899-12-30T12:17:00"/>
          <d v="1899-12-30T14:10:00"/>
          <d v="1899-12-30T14:35:00"/>
          <d v="1899-12-30T15:29:00"/>
          <d v="1899-12-30T15:33:00"/>
          <d v="1899-12-30T15:37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d v="1899-12-30T17:31:00"/>
          <d v="1899-12-30T17:42:00"/>
          <d v="1899-12-30T17:47:00"/>
          <d v="1899-12-30T17:56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7F6D87-EE9E-40BF-8E65-9390222F9181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35">
        <item x="1"/>
        <item x="0"/>
        <item x="2"/>
        <item x="3"/>
        <item x="4"/>
        <item x="5"/>
        <item x="6"/>
        <item n="오전" x="33"/>
        <item x="7"/>
        <item x="8"/>
        <item x="9"/>
        <item x="10"/>
        <item x="11"/>
        <item x="12"/>
        <item x="13"/>
        <item x="14"/>
        <item x="15"/>
        <item x="16"/>
        <item n="오후" x="34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</pivotFields>
  <rowFields count="3">
    <field x="5"/>
    <field x="2"/>
    <field x="-2"/>
  </rowFields>
  <rowItems count="19">
    <i>
      <x v="7"/>
    </i>
    <i r="1">
      <x v="7"/>
    </i>
    <i r="2">
      <x/>
    </i>
    <i r="2" i="1">
      <x v="1"/>
    </i>
    <i r="1">
      <x v="9"/>
    </i>
    <i r="2">
      <x/>
    </i>
    <i r="2" i="1">
      <x v="1"/>
    </i>
    <i>
      <x v="18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2" baseItem="19"/>
    <dataField name="평균 : 판매금액" fld="4" subtotal="average" baseField="2" baseItem="7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topLeftCell="A2" workbookViewId="0">
      <selection activeCell="J13" sqref="J13"/>
    </sheetView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24" t="s">
        <v>1</v>
      </c>
      <c r="B2" s="24"/>
      <c r="C2" s="24"/>
      <c r="D2" s="24"/>
      <c r="E2" s="24"/>
      <c r="F2" s="24"/>
      <c r="G2" s="2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36" t="s">
        <v>199</v>
      </c>
    </row>
    <row r="26" spans="1:7">
      <c r="A26" t="b">
        <f xml:space="preserve"> OR( AND(C4&gt;=3500000, C4&lt;=4000000), 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0" priority="1">
      <formula>ISEVEN(COLUMN())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115" zoomScaleNormal="100" zoomScaleSheetLayoutView="115" workbookViewId="0">
      <selection activeCell="D8" sqref="D8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37">
        <f>_xlfn.RANK.EQ(E5,$E$5:$E$12)</f>
        <v>6</v>
      </c>
      <c r="G5" s="38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37">
        <f t="shared" ref="F6:F12" si="1">_xlfn.RANK.EQ(E6,$E$5:$E$12)</f>
        <v>8</v>
      </c>
      <c r="G6" s="38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37">
        <f t="shared" si="1"/>
        <v>1</v>
      </c>
      <c r="G7" s="38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37">
        <f t="shared" si="1"/>
        <v>2</v>
      </c>
      <c r="G8" s="38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37">
        <f t="shared" si="1"/>
        <v>5</v>
      </c>
      <c r="G9" s="38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37">
        <f t="shared" si="1"/>
        <v>7</v>
      </c>
      <c r="G10" s="38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37">
        <f t="shared" si="1"/>
        <v>4</v>
      </c>
      <c r="G11" s="38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37">
        <f t="shared" si="1"/>
        <v>2</v>
      </c>
      <c r="G12" s="38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opLeftCell="A22" zoomScaleNormal="100" workbookViewId="0">
      <selection activeCell="H38" sqref="H38"/>
    </sheetView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 xml:space="preserve"> MEDIAN( IF( $A$13:$A$30=$A7, $D$13:$D$30))</f>
        <v>185</v>
      </c>
      <c r="D7" s="4">
        <f t="array" ref="D7" xml:space="preserve"> SUM(  ( $A$13:$A$30=$A7 ) *( CHOOSE(WEEKDAY($B$13:$B$30,2), "월","화","수","목","금")=D$6))</f>
        <v>0</v>
      </c>
      <c r="E7" s="4">
        <f t="array" ref="E7" xml:space="preserve"> SUM(  ( $A$13:$A$30=$A7 ) *( CHOOSE(WEEKDAY($B$13:$B$30,2), "월","화","수","목","금")=E$6))</f>
        <v>0</v>
      </c>
      <c r="F7" s="4">
        <f t="array" ref="F7" xml:space="preserve"> SUM(  ( $A$13:$A$30=$A7 ) *( CHOOSE(WEEKDAY($B$13:$B$30,2), "월","화","수","목","금")=F$6))</f>
        <v>0</v>
      </c>
      <c r="G7" s="4">
        <f t="array" ref="G7" xml:space="preserve"> SUM(  ( $A$13:$A$30=$A7 ) *( CHOOSE(WEEKDAY($B$13:$B$30,2), "월","화","수","목","금")=G$6))</f>
        <v>2</v>
      </c>
      <c r="H7" s="4">
        <f t="array" ref="H7" xml:space="preserve"> SUM(  ( $A$13:$A$30=$A7 ) *( CHOOSE(WEEKDAY($B$13:$B$30,2), "월","화","수","목","금")=H$6))</f>
        <v>2</v>
      </c>
    </row>
    <row r="8" spans="1:8">
      <c r="A8" s="1" t="s">
        <v>52</v>
      </c>
      <c r="B8" s="6">
        <v>7.0000000000000007E-2</v>
      </c>
      <c r="C8" s="1">
        <f t="array" ref="C8" xml:space="preserve"> MEDIAN( IF( $A$13:$A$30=$A8, $D$13:$D$30))</f>
        <v>175</v>
      </c>
      <c r="D8" s="4">
        <f t="array" ref="D8" xml:space="preserve"> SUM(  ( $A$13:$A$30=$A8 ) *( CHOOSE(WEEKDAY($B$13:$B$30,2), "월","화","수","목","금")=D$6))</f>
        <v>0</v>
      </c>
      <c r="E8" s="4">
        <f t="array" ref="E8" xml:space="preserve"> SUM(  ( $A$13:$A$30=$A8 ) *( CHOOSE(WEEKDAY($B$13:$B$30,2), "월","화","수","목","금")=E$6))</f>
        <v>1</v>
      </c>
      <c r="F8" s="4">
        <f t="array" ref="F8" xml:space="preserve"> SUM(  ( $A$13:$A$30=$A8 ) *( CHOOSE(WEEKDAY($B$13:$B$30,2), "월","화","수","목","금")=F$6))</f>
        <v>1</v>
      </c>
      <c r="G8" s="4">
        <f t="array" ref="G8" xml:space="preserve"> SUM(  ( $A$13:$A$30=$A8 ) *( CHOOSE(WEEKDAY($B$13:$B$30,2), "월","화","수","목","금")=G$6))</f>
        <v>3</v>
      </c>
      <c r="H8" s="4">
        <f t="array" ref="H8" xml:space="preserve"> SUM(  ( $A$13:$A$30=$A8 ) *( CHOOSE(WEEKDAY($B$13:$B$30,2), "월","화","수","목","금")=H$6))</f>
        <v>1</v>
      </c>
    </row>
    <row r="9" spans="1:8">
      <c r="A9" s="1" t="s">
        <v>53</v>
      </c>
      <c r="B9" s="6">
        <v>0.1</v>
      </c>
      <c r="C9" s="1">
        <f t="array" ref="C9" xml:space="preserve"> MEDIAN( IF( $A$13:$A$30=$A9, $D$13:$D$30))</f>
        <v>165</v>
      </c>
      <c r="D9" s="4">
        <f t="array" ref="D9" xml:space="preserve"> SUM(  ( $A$13:$A$30=$A9 ) *( CHOOSE(WEEKDAY($B$13:$B$30,2), "월","화","수","목","금")=D$6))</f>
        <v>1</v>
      </c>
      <c r="E9" s="4">
        <f t="array" ref="E9" xml:space="preserve"> SUM(  ( $A$13:$A$30=$A9 ) *( CHOOSE(WEEKDAY($B$13:$B$30,2), "월","화","수","목","금")=E$6))</f>
        <v>3</v>
      </c>
      <c r="F9" s="4">
        <f t="array" ref="F9" xml:space="preserve"> SUM(  ( $A$13:$A$30=$A9 ) *( CHOOSE(WEEKDAY($B$13:$B$30,2), "월","화","수","목","금")=F$6))</f>
        <v>1</v>
      </c>
      <c r="G9" s="4">
        <f t="array" ref="G9" xml:space="preserve"> SUM(  ( $A$13:$A$30=$A9 ) *( CHOOSE(WEEKDAY($B$13:$B$30,2), "월","화","수","목","금")=G$6))</f>
        <v>1</v>
      </c>
      <c r="H9" s="4">
        <f t="array" ref="H9" xml:space="preserve"> SUM(  ( $A$13:$A$30=$A9 ) *( CHOOSE(WEEKDAY($B$13:$B$30,2), "월","화","수","목","금")=H$6))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 xml:space="preserve"> HLOOKUP(C13, $A$2:$G$3, 2,0)*IF(D13&lt;=100, 1.1, 1)</f>
        <v>15</v>
      </c>
      <c r="F13" s="9">
        <f t="array" ref="F13:F30">D13:D30*E13:E30</f>
        <v>3075</v>
      </c>
      <c r="G13" s="10">
        <f xml:space="preserve"> F13* (1- VLOOKUP(A13, $A$6:$B$9, 2, 0))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 xml:space="preserve"> HLOOKUP(C14, $A$2:$G$3, 2,0)*IF(D14&lt;=100, 1.1, 1)</f>
        <v>192.50000000000003</v>
      </c>
      <c r="F14" s="9">
        <v>19250.000000000004</v>
      </c>
      <c r="G14" s="10">
        <f t="shared" ref="G14:G30" si="1" xml:space="preserve"> F14* (1- VLOOKUP(A14, $A$6:$B$9, 2, 0))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>
      <c r="A32" t="s">
        <v>59</v>
      </c>
      <c r="B32" s="25" t="s">
        <v>60</v>
      </c>
      <c r="C32" s="25"/>
      <c r="D32" s="25"/>
      <c r="E32" s="25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 xml:space="preserve"> IF( AND( C34&gt;=700, D34&gt;=700, F34&gt;=600, AVERAGE(C34:D34)&gt;=700), "보너스", 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 xml:space="preserve"> IF( AND( C35&gt;=700, D35&gt;=700, F35&gt;=600, AVERAGE(C35:D35)&gt;=700), "보너스", 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abSelected="1" topLeftCell="A7" workbookViewId="0">
      <selection activeCell="D23" sqref="D23"/>
    </sheetView>
  </sheetViews>
  <sheetFormatPr defaultRowHeight="17.399999999999999"/>
  <cols>
    <col min="1" max="1" width="19.8984375" bestFit="1" customWidth="1"/>
    <col min="2" max="3" width="14.09765625" bestFit="1" customWidth="1"/>
    <col min="4" max="4" width="10.8984375" bestFit="1" customWidth="1"/>
    <col min="5" max="6" width="9.296875" bestFit="1" customWidth="1"/>
    <col min="7" max="7" width="10.8984375" bestFit="1" customWidth="1"/>
    <col min="8" max="16" width="10.3984375" bestFit="1" customWidth="1"/>
    <col min="17" max="17" width="9.3984375" bestFit="1" customWidth="1"/>
    <col min="18" max="29" width="14.19921875" bestFit="1" customWidth="1"/>
    <col min="30" max="30" width="14.8984375" bestFit="1" customWidth="1"/>
    <col min="31" max="31" width="18.796875" bestFit="1" customWidth="1"/>
  </cols>
  <sheetData>
    <row r="1" spans="1:6">
      <c r="A1" s="28" t="s">
        <v>182</v>
      </c>
      <c r="B1" t="s">
        <v>189</v>
      </c>
    </row>
    <row r="3" spans="1:6">
      <c r="A3" s="31"/>
      <c r="B3" s="31"/>
      <c r="C3" s="31"/>
      <c r="D3" s="32" t="s">
        <v>184</v>
      </c>
      <c r="E3" s="31"/>
      <c r="F3" s="31"/>
    </row>
    <row r="4" spans="1:6">
      <c r="A4" s="32" t="s">
        <v>190</v>
      </c>
      <c r="B4" s="32" t="s">
        <v>183</v>
      </c>
      <c r="C4" s="32" t="s">
        <v>188</v>
      </c>
      <c r="D4" s="34" t="s">
        <v>185</v>
      </c>
      <c r="E4" s="34" t="s">
        <v>186</v>
      </c>
      <c r="F4" s="34" t="s">
        <v>187</v>
      </c>
    </row>
    <row r="5" spans="1:6">
      <c r="A5" s="31" t="s">
        <v>191</v>
      </c>
      <c r="B5" s="31"/>
      <c r="C5" s="31"/>
      <c r="D5" s="29"/>
      <c r="E5" s="29"/>
      <c r="F5" s="29"/>
    </row>
    <row r="6" spans="1:6">
      <c r="A6" s="31"/>
      <c r="B6" s="33">
        <v>0.46180555555555558</v>
      </c>
      <c r="C6" s="31"/>
      <c r="D6" s="29"/>
      <c r="E6" s="29"/>
      <c r="F6" s="29"/>
    </row>
    <row r="7" spans="1:6">
      <c r="A7" s="31"/>
      <c r="B7" s="31"/>
      <c r="C7" s="31" t="s">
        <v>193</v>
      </c>
      <c r="D7" s="29" t="s">
        <v>197</v>
      </c>
      <c r="E7" s="29" t="s">
        <v>197</v>
      </c>
      <c r="F7" s="29">
        <v>6</v>
      </c>
    </row>
    <row r="8" spans="1:6">
      <c r="A8" s="31"/>
      <c r="B8" s="31"/>
      <c r="C8" s="31" t="s">
        <v>195</v>
      </c>
      <c r="D8" s="30" t="s">
        <v>197</v>
      </c>
      <c r="E8" s="30" t="s">
        <v>197</v>
      </c>
      <c r="F8" s="30">
        <v>460000</v>
      </c>
    </row>
    <row r="9" spans="1:6">
      <c r="A9" s="31"/>
      <c r="B9" s="33">
        <v>0.47152777777777777</v>
      </c>
      <c r="C9" s="31"/>
      <c r="D9" s="29"/>
      <c r="E9" s="29"/>
      <c r="F9" s="29"/>
    </row>
    <row r="10" spans="1:6">
      <c r="A10" s="31"/>
      <c r="B10" s="31"/>
      <c r="C10" s="31" t="s">
        <v>193</v>
      </c>
      <c r="D10" s="29" t="s">
        <v>197</v>
      </c>
      <c r="E10" s="29" t="s">
        <v>197</v>
      </c>
      <c r="F10" s="29">
        <v>2</v>
      </c>
    </row>
    <row r="11" spans="1:6">
      <c r="A11" s="31"/>
      <c r="B11" s="31"/>
      <c r="C11" s="31" t="s">
        <v>195</v>
      </c>
      <c r="D11" s="30" t="s">
        <v>197</v>
      </c>
      <c r="E11" s="30" t="s">
        <v>197</v>
      </c>
      <c r="F11" s="30">
        <v>300000</v>
      </c>
    </row>
    <row r="12" spans="1:6">
      <c r="A12" s="31" t="s">
        <v>192</v>
      </c>
      <c r="B12" s="31"/>
      <c r="C12" s="31"/>
      <c r="D12" s="29"/>
      <c r="E12" s="29"/>
      <c r="F12" s="29"/>
    </row>
    <row r="13" spans="1:6">
      <c r="A13" s="31"/>
      <c r="B13" s="33">
        <v>0.54513888888888884</v>
      </c>
      <c r="C13" s="31"/>
      <c r="D13" s="29"/>
      <c r="E13" s="29"/>
      <c r="F13" s="29"/>
    </row>
    <row r="14" spans="1:6">
      <c r="A14" s="31"/>
      <c r="B14" s="31"/>
      <c r="C14" s="31" t="s">
        <v>193</v>
      </c>
      <c r="D14" s="29">
        <v>1</v>
      </c>
      <c r="E14" s="29" t="s">
        <v>197</v>
      </c>
      <c r="F14" s="29" t="s">
        <v>197</v>
      </c>
    </row>
    <row r="15" spans="1:6">
      <c r="A15" s="31"/>
      <c r="B15" s="31"/>
      <c r="C15" s="31" t="s">
        <v>195</v>
      </c>
      <c r="D15" s="30">
        <v>2560000</v>
      </c>
      <c r="E15" s="30" t="s">
        <v>197</v>
      </c>
      <c r="F15" s="30" t="s">
        <v>197</v>
      </c>
    </row>
    <row r="16" spans="1:6">
      <c r="A16" s="31"/>
      <c r="B16" s="33">
        <v>0.63888888888888884</v>
      </c>
      <c r="C16" s="31"/>
      <c r="D16" s="29"/>
      <c r="E16" s="29"/>
      <c r="F16" s="29"/>
    </row>
    <row r="17" spans="1:6">
      <c r="A17" s="31"/>
      <c r="B17" s="31"/>
      <c r="C17" s="31" t="s">
        <v>193</v>
      </c>
      <c r="D17" s="29" t="s">
        <v>197</v>
      </c>
      <c r="E17" s="29">
        <v>12</v>
      </c>
      <c r="F17" s="29" t="s">
        <v>197</v>
      </c>
    </row>
    <row r="18" spans="1:6">
      <c r="A18" s="31"/>
      <c r="B18" s="31"/>
      <c r="C18" s="31" t="s">
        <v>195</v>
      </c>
      <c r="D18" s="30" t="s">
        <v>197</v>
      </c>
      <c r="E18" s="30">
        <v>585000</v>
      </c>
      <c r="F18" s="30" t="s">
        <v>197</v>
      </c>
    </row>
    <row r="19" spans="1:6">
      <c r="A19" s="31"/>
      <c r="B19" s="33">
        <v>0.6743055555555556</v>
      </c>
      <c r="C19" s="31"/>
      <c r="D19" s="29"/>
      <c r="E19" s="29"/>
      <c r="F19" s="29"/>
    </row>
    <row r="20" spans="1:6">
      <c r="A20" s="31"/>
      <c r="B20" s="31"/>
      <c r="C20" s="31" t="s">
        <v>193</v>
      </c>
      <c r="D20" s="29" t="s">
        <v>197</v>
      </c>
      <c r="E20" s="29">
        <v>8</v>
      </c>
      <c r="F20" s="29" t="s">
        <v>197</v>
      </c>
    </row>
    <row r="21" spans="1:6">
      <c r="A21" s="31"/>
      <c r="B21" s="31"/>
      <c r="C21" s="31" t="s">
        <v>195</v>
      </c>
      <c r="D21" s="30" t="s">
        <v>197</v>
      </c>
      <c r="E21" s="30">
        <v>588000</v>
      </c>
      <c r="F21" s="30" t="s">
        <v>197</v>
      </c>
    </row>
    <row r="22" spans="1:6">
      <c r="A22" s="31" t="s">
        <v>194</v>
      </c>
      <c r="B22" s="31"/>
      <c r="C22" s="31"/>
      <c r="D22" s="29">
        <v>1</v>
      </c>
      <c r="E22" s="29">
        <v>10</v>
      </c>
      <c r="F22" s="29">
        <v>4</v>
      </c>
    </row>
    <row r="23" spans="1:6">
      <c r="A23" s="31" t="s">
        <v>196</v>
      </c>
      <c r="B23" s="31"/>
      <c r="C23" s="31"/>
      <c r="D23" s="30">
        <v>2560000</v>
      </c>
      <c r="E23" s="30">
        <v>586500</v>
      </c>
      <c r="F23" s="30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G20" sqref="G20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1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7" workbookViewId="0">
      <selection activeCell="K21" sqref="K21"/>
    </sheetView>
  </sheetViews>
  <sheetFormatPr defaultRowHeight="17.399999999999999"/>
  <cols>
    <col min="1" max="1" width="2" customWidth="1"/>
  </cols>
  <sheetData>
    <row r="1" spans="2:7">
      <c r="B1" s="26" t="s">
        <v>113</v>
      </c>
      <c r="C1" s="26"/>
      <c r="D1" s="26"/>
      <c r="E1" s="26"/>
      <c r="F1" s="26"/>
      <c r="G1" s="26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E15" sqref="E15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27" t="s">
        <v>127</v>
      </c>
      <c r="B1" s="27"/>
      <c r="C1" s="27"/>
      <c r="D1" s="27"/>
      <c r="E1" s="27"/>
      <c r="F1" s="27"/>
      <c r="G1" s="27"/>
      <c r="H1" s="27"/>
      <c r="I1" s="27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35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35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35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35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35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35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35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35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35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workbookViewId="0">
      <selection activeCell="E20" sqref="E20"/>
    </sheetView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44934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44934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44934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>
        <v>45520</v>
      </c>
      <c r="B7" t="s">
        <v>166</v>
      </c>
      <c r="C7">
        <v>10</v>
      </c>
      <c r="D7">
        <v>1200</v>
      </c>
      <c r="E7" s="22">
        <v>12000</v>
      </c>
      <c r="F7">
        <v>1200</v>
      </c>
      <c r="J7" t="s">
        <v>165</v>
      </c>
      <c r="K7">
        <v>1000</v>
      </c>
    </row>
    <row r="8" spans="1:11">
      <c r="A8" s="21">
        <v>45522</v>
      </c>
      <c r="B8" t="s">
        <v>166</v>
      </c>
      <c r="C8">
        <v>10</v>
      </c>
      <c r="D8">
        <v>1200</v>
      </c>
      <c r="E8" s="22">
        <v>12000</v>
      </c>
      <c r="F8">
        <v>0</v>
      </c>
      <c r="J8" t="s">
        <v>167</v>
      </c>
      <c r="K8">
        <v>800</v>
      </c>
    </row>
    <row r="9" spans="1:11">
      <c r="A9" s="21">
        <v>45522</v>
      </c>
      <c r="B9" t="s">
        <v>166</v>
      </c>
      <c r="C9">
        <v>10</v>
      </c>
      <c r="D9">
        <v>1200</v>
      </c>
      <c r="E9" s="22">
        <v>12000</v>
      </c>
      <c r="F9">
        <v>1200</v>
      </c>
    </row>
    <row r="20" spans="5:5">
      <c r="E20" t="s">
        <v>198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레코드판매량">
          <controlPr defaultSize="0" autoLine="0" r:id="rId4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3" name="cmd레코드판매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4 E A A B Q S w M E F A A C A A g A l J w V W U T x u y 2 k A A A A 9 g A A A B I A H A B D b 2 5 m a W c v U G F j a 2 F n Z S 5 4 b W w g o h g A K K A U A A A A A A A A A A A A A A A A A A A A A A A A A A A A h Y 8 9 D o I w A I W v Q r r T P 2 J i S C m D o 5 I Y T Y x r U y o 0 Q G t o s d z N w S N 5 B T G K u j m + 7 3 3 D e / f r j e V j 1 0 Y X 1 T t t T Q Y I x C B S R t p S m y o D g z / F S 5 B z t h W y E Z W K J t m 4 d H R l B m r v z y l C I Q Q Y E m j 7 C l G M C T o W m 7 2 s V S f A R 9 b / 5 V g b 5 4 W R C n B 2 e I 3 h F J K E w A W m E D M 0 Q 1 Z o 8 x X o t P f Z / k C 2 G l o / 9 I o 3 N l 7 v G J o j Q + 8 P / A F Q S w M E F A A C A A g A l J w V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S c F V l q 9 c O U a A E A A N M B A A A T A B w A R m 9 y b X V s Y X M v U 2 V j d G l v b j E u b S C i G A A o o B Q A A A A A A A A A A A A A A A A A A A A A A A A A A A C F k M 1 K w 0 A U h f e F v M M w b l q I p c W d k o V E B D c i 1 F 1 T Z J o O N p A m k k z d l E I p K b T W R f 2 j q U a s 2 K I t F a K t E l B f K D N 5 B x P j Q t 0 4 m 7 n n M v f c 7 4 y J Z a L o G s j F d 3 a N S 3 A J s 4 w M X A L B c Y / e j w L b C g Y T I A A V E y 4 B w s O u e n T u h Z 1 1 W c a m m d 5 A B B W R i Z O b i o r T o q 4 R r B E z C c V V y f c 8 + t x n b 4 t g 4 G R 9 r w O W A e u 7 7 O i F X U 6 k T D Y U J 6 z V k D I r w P f c 0 J R O H 9 i 1 7 c + H r D m T f L f B h l Z M Q Z s L 1 n 9 M I 1 k u F W G K B 3 n R w I j g b X S o 7 K O I f M f Q D 7 B B F G w K x K j i Q o q P Y f f + p I j h a / m c X M Y V J E D I b x F c E e D P Z 7 B Q z 0 e h C t 8 e S 5 A N H f / J p T 0 H 0 O 6 I j r 0 Q f A F Y 2 4 a h 4 y 4 q h r F z W A 2 / U N T V a k U z k 7 + 2 8 r V o P j h t 0 2 k L 8 g D S V 4 u O b f Z x T s + c S L O 7 d z r z W N f x X e t L t 2 1 6 0 4 m q 2 M X 3 2 u z i F t Z T X E L R / i V a + w R Q S w E C L Q A U A A I A C A C U n B V Z R P G 7 L a Q A A A D 2 A A A A E g A A A A A A A A A A A A A A A A A A A A A A Q 2 9 u Z m l n L 1 B h Y 2 t h Z 2 U u e G 1 s U E s B A i 0 A F A A C A A g A l J w V W Q / K 6 a u k A A A A 6 Q A A A B M A A A A A A A A A A A A A A A A A 8 A A A A F t D b 2 5 0 Z W 5 0 X 1 R 5 c G V z X S 5 4 b W x Q S w E C L Q A U A A I A C A C U n B V Z a v X D l G g B A A D T A Q A A E w A A A A A A A A A A A A A A A A D h A Q A A R m 9 y b X V s Y X M v U 2 V j d G l v b j E u b V B L B Q Y A A A A A A w A D A M I A A A C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2 E A A A A A A A A N Q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Q l O E M l O T A l R U I l Q T c l Q T Q l R U Q l O T g l O D Q l R U Q l O T k l Q T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Y z B l Z D l l M y 0 w M j k w L T R m O T c t Y j Q 5 M i 1 m N j Q w Z T l i Z j R h N j E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I x V D E w O j M 2 O j Q w L j Q x M D U 1 M T l a I i A v P j x F b n R y e S B U e X B l P S J G a W x s Q 2 9 s d W 1 u V H l w Z X M i I F Z h b H V l P S J z Q m d Z S E J R V T 0 i I C 8 + P E V u d H J 5 I F R 5 c G U 9 I k Z p b G x D b 2 x 1 b W 5 O Y W 1 l c y I g V m F s d W U 9 I n N b J n F 1 b 3 Q 7 7 K C c 7 Z K I 6 6 q F J n F 1 b 3 Q 7 L C Z x d W 9 0 O + u 2 h O u l m O y 9 l O u T n C Z x d W 9 0 O y w m c X V v d D v s o 7 z r r L j s i 5 z q s I Q m c X V v d D s s J n F 1 b 3 Q 7 7 I i Y 6 5 + J J n F 1 b 3 Q 7 L C Z x d W 9 0 O + 2 M k O u n p O q 4 i O y V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z q u L j r s p f s u 7 T t m Z w x 6 r i J I C 0 g 7 J e w 7 I q 1 7 J q p X F x c X D A x I O y X k e y F g F x c X F w w M y D q u L D r s 7 j r q q j s n Z j q s 6 D s g q x c X F x c 6 r C A 7 K C E 7 Y y Q 6 6 e k 6 4 K 0 7 J e t L m F j Y 2 R i L y / t j J D r p 6 T t m I T t m a k u e + y g n O 2 S i O u q h S w x f S Z x d W 9 0 O y w m c X V v d D t T Z X J 2 Z X I u R G F 0 Y W J h c 2 V c X C 8 y L 0 Z p b G U v Y z p c X F x c 6 r i 4 6 7 K X 7 L u 0 7 Z m c M e q 4 i S A t I O y X s O y K t e y a q V x c X F w w M S D s l 5 H s h Y B c X F x c M D M g 6 r i w 6 7 O 4 6 6 q o 7 J 2 Y 6 r O g 7 I K s X F x c X O q w g O y g h O 2 M k O u n p O u C t O y X r S 5 h Y 2 N k Y i 8 v 7 Y y Q 6 6 e k 7 Z i E 7 Z m p L n v r t o T r p Z j s v Z T r k 5 w s M n 0 m c X V v d D s s J n F 1 b 3 Q 7 U 2 V y d m V y L k R h d G F i Y X N l X F w v M i 9 G a W x l L 2 M 6 X F x c X O q 4 u O u y l + y 7 t O 2 Z n D H q u I k g L S D s l 7 D s i r X s m q l c X F x c M D E g 7 J e R 7 I W A X F x c X D A z I O q 4 s O u z u O u q q O y d m O q z o O y C r F x c X F z q s I D s o I T t j J D r p 6 T r g r T s l 6 0 u Y W N j Z G I v L + 2 M k O u n p O 2 Y h O 2 Z q S 5 7 7 K O 8 6 6 y 4 7 I u c 6 r C E L D R 9 J n F 1 b 3 Q 7 L C Z x d W 9 0 O 1 N l c n Z l c i 5 E Y X R h Y m F z Z V x c L z I v R m l s Z S 9 j O l x c X F z q u L j r s p f s u 7 T t m Z w x 6 r i J I C 0 g 7 J e w 7 I q 1 7 J q p X F x c X D A x I O y X k e y F g F x c X F w w M y D q u L D r s 7 j r q q j s n Z j q s 6 D s g q x c X F x c 6 r C A 7 K C E 7 Y y Q 6 6 e k 6 4 K 0 7 J e t L m F j Y 2 R i L y / t j J D r p 6 T t m I T t m a k u e + y I m O u f i S w 1 f S Z x d W 9 0 O y w m c X V v d D t T Z X J 2 Z X I u R G F 0 Y W J h c 2 V c X C 8 y L 0 Z p b G U v Y z p c X F x c 6 r i 4 6 7 K X 7 L u 0 7 Z m c M e q 4 i S A t I O y X s O y K t e y a q V x c X F w w M S D s l 5 H s h Y B c X F x c M D M g 6 r i w 6 7 O 4 6 6 q o 7 J 2 Y 6 r O g 7 I K s X F x c X O q w g O y g h O 2 M k O u n p O u C t O y X r S 5 h Y 2 N k Y i 8 v 7 Y y Q 6 6 e k 7 Z i E 7 Z m p L n v t j J D r p 6 T q u I j s l a E s N n 0 m c X V v d D t d L C Z x d W 9 0 O 0 N v b H V t b k N v d W 5 0 J n F 1 b 3 Q 7 O j U s J n F 1 b 3 Q 7 S 2 V 5 Q 2 9 s d W 1 u T m F t Z X M m c X V v d D s 6 W 1 0 s J n F 1 b 3 Q 7 Q 2 9 s d W 1 u S W R l b n R p d G l l c y Z x d W 9 0 O z p b J n F 1 b 3 Q 7 U 2 V y d m V y L k R h d G F i Y X N l X F w v M i 9 G a W x l L 2 M 6 X F x c X O q 4 u O u y l + y 7 t O 2 Z n D H q u I k g L S D s l 7 D s i r X s m q l c X F x c M D E g 7 J e R 7 I W A X F x c X D A z I O q 4 s O u z u O u q q O y d m O q z o O y C r F x c X F z q s I D s o I T t j J D r p 6 T r g r T s l 6 0 u Y W N j Z G I v L + 2 M k O u n p O 2 Y h O 2 Z q S 5 7 7 K C c 7 Z K I 6 6 q F L D F 9 J n F 1 b 3 Q 7 L C Z x d W 9 0 O 1 N l c n Z l c i 5 E Y X R h Y m F z Z V x c L z I v R m l s Z S 9 j O l x c X F z q u L j r s p f s u 7 T t m Z w x 6 r i J I C 0 g 7 J e w 7 I q 1 7 J q p X F x c X D A x I O y X k e y F g F x c X F w w M y D q u L D r s 7 j r q q j s n Z j q s 6 D s g q x c X F x c 6 r C A 7 K C E 7 Y y Q 6 6 e k 6 4 K 0 7 J e t L m F j Y 2 R i L y / t j J D r p 6 T t m I T t m a k u e + u 2 h O u l m O y 9 l O u T n C w y f S Z x d W 9 0 O y w m c X V v d D t T Z X J 2 Z X I u R G F 0 Y W J h c 2 V c X C 8 y L 0 Z p b G U v Y z p c X F x c 6 r i 4 6 7 K X 7 L u 0 7 Z m c M e q 4 i S A t I O y X s O y K t e y a q V x c X F w w M S D s l 5 H s h Y B c X F x c M D M g 6 r i w 6 7 O 4 6 6 q o 7 J 2 Y 6 r O g 7 I K s X F x c X O q w g O y g h O 2 M k O u n p O u C t O y X r S 5 h Y 2 N k Y i 8 v 7 Y y Q 6 6 e k 7 Z i E 7 Z m p L n v s o 7 z r r L j s i 5 z q s I Q s N H 0 m c X V v d D s s J n F 1 b 3 Q 7 U 2 V y d m V y L k R h d G F i Y X N l X F w v M i 9 G a W x l L 2 M 6 X F x c X O q 4 u O u y l + y 7 t O 2 Z n D H q u I k g L S D s l 7 D s i r X s m q l c X F x c M D E g 7 J e R 7 I W A X F x c X D A z I O q 4 s O u z u O u q q O y d m O q z o O y C r F x c X F z q s I D s o I T t j J D r p 6 T r g r T s l 6 0 u Y W N j Z G I v L + 2 M k O u n p O 2 Y h O 2 Z q S 5 7 7 I i Y 6 5 + J L D V 9 J n F 1 b 3 Q 7 L C Z x d W 9 0 O 1 N l c n Z l c i 5 E Y X R h Y m F z Z V x c L z I v R m l s Z S 9 j O l x c X F z q u L j r s p f s u 7 T t m Z w x 6 r i J I C 0 g 7 J e w 7 I q 1 7 J q p X F x c X D A x I O y X k e y F g F x c X F w w M y D q u L D r s 7 j r q q j s n Z j q s 6 D s g q x c X F x c 6 r C A 7 K C E 7 Y y Q 6 6 e k 6 4 K 0 7 J e t L m F j Y 2 R i L y / t j J D r p 6 T t m I T t m a k u e + 2 M k O u n p O q 4 i O y V o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E J T h D J T k w J U V C J U E 3 J U E 0 J U V E J T k 4 J T g 0 J U V E J T k 5 J U E 5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4 Q y U 5 M C V F Q i V B N y V B N C V F R C U 5 O C U 4 N C V F R C U 5 O S V B O S 9 f J U V E J T h D J T k w J U V C J U E 3 J U E 0 J U V E J T k 4 J T g 0 J U V E J T k 5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h D J T k w J U V C J U E 3 J U E 0 J U V E J T k 4 J T g 0 J U V E J T k 5 J U E 5 L y V F Q y V B M C U 5 Q y V F Q S V C M S V C M C V F Q i U 5 M C U 5 Q y U y M C V F Q i U 4 Q i V B N C V F Q i V B N S V C O C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V C c S f x y E T S q p j p L r a K I y s A A A A A A I A A A A A A B B m A A A A A Q A A I A A A A B 5 F / 9 f F j K E A K h b / E z W 1 D R n 6 9 C o H P 9 i o b 2 y 7 x A N 6 v p E 9 A A A A A A 6 A A A A A A g A A I A A A A P r D P T b R V G k f n y 3 q i u X 1 L d A n w w m B N 9 i Q U c 2 o q + d i G 4 j L U A A A A L T 1 4 C O F R J r g 7 a O k 0 H W o j 5 J 7 d B s 4 k w m e h 6 5 Y a 8 b 6 m u N / d K k S U M i l u o p v 5 3 A L J k f K S B E q 4 C j R R O c 6 Z 5 3 0 D U X l 8 u s D j Z L 5 r b 7 l T 0 v e f H A S M 3 X Q Q A A A A K b Y w o H 4 q p i 1 t c 2 3 Q i 9 j z g h h c E n p e C h n 7 L j L B 5 H / o A o M B 2 e u c m X n A e Y X d c A T 5 I + U 8 d r Z 2 + z 3 z X H N A E E j m C + G t N g = < / D a t a M a s h u p > 
</file>

<file path=customXml/itemProps1.xml><?xml version="1.0" encoding="utf-8"?>
<ds:datastoreItem xmlns:ds="http://schemas.openxmlformats.org/officeDocument/2006/customXml" ds:itemID="{18522B18-4B28-4039-AA1B-AC8493E1FCB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최희원</cp:lastModifiedBy>
  <dcterms:created xsi:type="dcterms:W3CDTF">2023-05-11T11:47:16Z</dcterms:created>
  <dcterms:modified xsi:type="dcterms:W3CDTF">2024-08-21T11:23:39Z</dcterms:modified>
</cp:coreProperties>
</file>