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B93E69AB-9EC5-4EC3-9E48-726D8B51883E}" xr6:coauthVersionLast="47" xr6:coauthVersionMax="47" xr10:uidLastSave="{00000000-0000-0000-0000-000000000000}"/>
  <bookViews>
    <workbookView xWindow="-108" yWindow="-108" windowWidth="23256" windowHeight="12456" tabRatio="806" firstSheet="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7" i="2" a="1"/>
  <c r="E7" i="2" s="1"/>
  <c r="F7" i="2" a="1"/>
  <c r="F7" i="2"/>
  <c r="G7" i="2" a="1"/>
  <c r="G7" i="2"/>
  <c r="H7" i="2" a="1"/>
  <c r="H7" i="2"/>
  <c r="E8" i="2" a="1"/>
  <c r="E8" i="2" s="1"/>
  <c r="F8" i="2" a="1"/>
  <c r="F8" i="2"/>
  <c r="G8" i="2" a="1"/>
  <c r="G8" i="2"/>
  <c r="H8" i="2" a="1"/>
  <c r="H8" i="2" s="1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5" i="2" a="1"/>
  <c r="E39" i="2" a="1"/>
  <c r="E37" i="2" a="1"/>
  <c r="E40" i="2" a="1"/>
  <c r="E36" i="2" a="1"/>
  <c r="E38" i="2" a="1"/>
  <c r="E34" i="2" a="1"/>
  <c r="E38" i="2" l="1"/>
  <c r="E36" i="2"/>
  <c r="E40" i="2"/>
  <c r="E37" i="2"/>
  <c r="E39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AB9A9F9-7481-4A24-AEDD-CD76E93C998F}" sourceFile="C:\길벗컴활1급\01 엑셀\03 기본모의고사\가전판매내역.accdb" keepAlive="1" name="가전판매내역" type="5" refreshedVersion="8" background="1">
    <dbPr connection="Provider=Microsoft.ACE.OLEDB.12.0;User ID=Admin;Data Source=C: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<sst xmlns="http://schemas.openxmlformats.org/spreadsheetml/2006/main" count="367" uniqueCount="199">
  <si>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</si>
  <si>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</si>
  <si>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</si>
  <si>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</si>
  <si>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</si>
  <si>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</si>
  <si>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</si>
  <si>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</si>
  <si>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</si>
  <si>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</si>
  <si>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</si>
  <si>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</si>
  <si>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</si>
  <si>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</si>
  <si>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</si>
  <si>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</si>
  <si>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</si>
  <si>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</si>
  <si>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</si>
  <si>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</si>
  <si>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</si>
  <si>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</si>
  <si>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</si>
  <si>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</si>
  <si>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</si>
  <si>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</si>
  <si>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</si>
  <si>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</si>
  <si>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</si>
  <si>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</si>
  <si>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</si>
  <si>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</si>
  <si>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</si>
  <si>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</si>
  <si>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</si>
  <si>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</si>
  <si>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</si>
  <si>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</si>
  <si>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</si>
  <si>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</si>
  <si>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</si>
  <si>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</si>
  <si>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</si>
  <si>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</si>
  <si>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</si>
  <si>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</si>
  <si>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</si>
  <si>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</si>
  <si>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</si>
  <si>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</si>
  <si>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</si>
  <si>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</si>
  <si>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</si>
  <si>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</si>
  <si>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</si>
  <si>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</si>
  <si>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</si>
  <si>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</si>
  <si>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</si>
  <si>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</si>
  <si>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</si>
  <si>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</si>
  <si>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</si>
  <si>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</si>
  <si>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</si>
  <si>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</si>
  <si>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</si>
  <si>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</si>
  <si>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</si>
  <si>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</si>
  <si>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</si>
  <si>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</si>
  <si>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</si>
  <si>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</si>
  <si>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</si>
  <si>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</si>
  <si>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</si>
  <si>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</si>
  <si>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</si>
  <si>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</si>
  <si>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</si>
  <si>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</si>
  <si>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</si>
  <si>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</si>
  <si>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</si>
  <si>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</si>
  <si>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</si>
  <si>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</si>
  <si>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</si>
  <si>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</si>
  <si>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</si>
  <si>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</si>
  <si>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</si>
  <si>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</si>
  <si>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</si>
  <si>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</si>
  <si>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</si>
  <si>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</si>
  <si>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</si>
  <si>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</si>
  <si>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</si>
  <si>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</si>
  <si>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</si>
  <si>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</si>
  <si>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</si>
  <si>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</si>
  <si>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</si>
  <si>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</si>
  <si>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</si>
  <si>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</si>
  <si>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</si>
  <si>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</si>
  <si>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</si>
  <si>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</si>
  <si>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</si>
  <si>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</si>
  <si>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</si>
  <si>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</si>
  <si>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</si>
  <si>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</si>
  <si>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</si>
  <si>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</si>
  <si>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</si>
  <si>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</si>
  <si>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</si>
  <si>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</si>
  <si>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</si>
  <si>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</si>
  <si>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</si>
  <si>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</si>
  <si>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</si>
  <si>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</si>
  <si>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</si>
  <si>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</si>
  <si>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</si>
  <si>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</si>
  <si>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</si>
  <si>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</si>
  <si>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</si>
  <si>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</si>
  <si>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</si>
  <si>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</si>
  <si>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</si>
  <si>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</si>
  <si>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</si>
  <si>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</si>
  <si>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</si>
  <si>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</si>
  <si>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</si>
  <si>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</si>
  <si>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</si>
  <si>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</si>
  <si>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</si>
  <si>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</si>
  <si>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</si>
  <si>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</si>
  <si>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</si>
  <si>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</si>
  <si>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</si>
  <si>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</si>
  <si>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</si>
  <si>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</si>
  <si>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</si>
  <si>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</si>
  <si>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</si>
  <si>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</si>
  <si>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</si>
  <si>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</si>
  <si>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</si>
  <si>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</si>
  <si>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</si>
  <si>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</si>
  <si>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</si>
  <si>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</si>
  <si>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</si>
  <si>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</si>
  <si>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</si>
  <si>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</si>
  <si>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</si>
  <si>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</si>
  <si>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</si>
  <si>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</si>
  <si>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</si>
  <si>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</si>
  <si>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</si>
  <si>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</si>
  <si>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</si>
  <si>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</si>
  <si>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주문시간</t>
  </si>
  <si>
    <t>값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</si>
  <si>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</si>
  <si>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</si>
  <si>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</si>
  <si>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</si>
  <si>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</si>
  <si>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</si>
  <si>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</si>
  <si>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소형가전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</si>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</sst>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>
      <alignment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3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1"/>
              </a:solidFill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31-4BA8-AEC6-C39D23393905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12</xdr:row>
      <xdr:rowOff>15240</xdr:rowOff>
    </xdr:from>
    <xdr:to>
      <xdr:col>1</xdr:col>
      <xdr:colOff>388620</xdr:colOff>
      <xdr:row>13</xdr:row>
      <xdr:rowOff>205740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A1D1783-D1D0-F5EB-DAB0-6A0197328CB5}"/>
            </a:ext>
          </a:extLst>
        </xdr:cNvPr>
        <xdr:cNvSpPr/>
      </xdr:nvSpPr>
      <xdr:spPr>
        <a:xfrm>
          <a:off x="22860" y="2766060"/>
          <a:ext cx="103632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2</xdr:col>
      <xdr:colOff>0</xdr:colOff>
      <xdr:row>12</xdr:row>
      <xdr:rowOff>22860</xdr:rowOff>
    </xdr:from>
    <xdr:to>
      <xdr:col>4</xdr:col>
      <xdr:colOff>7620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4CDC40D-8730-2DBA-A5F6-677687A784A5}"/>
            </a:ext>
          </a:extLst>
        </xdr:cNvPr>
        <xdr:cNvSpPr/>
      </xdr:nvSpPr>
      <xdr:spPr>
        <a:xfrm>
          <a:off x="1066800" y="2773680"/>
          <a:ext cx="107442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서린" refreshedDate="45491.574007523152" backgroundQuery="1" createdVersion="8" refreshedVersion="8" minRefreshableVersion="3" recordCount="40" xr:uid="{05D4B95D-9C7F-4F84-96F0-1E5D9998120C}">
  <cacheSource type="external" connectionId="1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4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48C532-D69A-48FC-93AB-250D39ACA62E}" name="피벗 테이블1" cacheId="6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7"/>
    <field x="4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0" baseItem="0"/>
    <dataField name="평균 : 판매금액" fld="6" subtotal="average" baseField="4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C3" sqref="C3:G23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8" t="s">
        <v>182</v>
      </c>
    </row>
    <row r="26" spans="1:7">
      <c r="A26" t="b">
        <f>OR(AND(C4&gt;=3500000, C4&lt;=4000000), 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2" priority="1">
      <formula>ISEVEN(COLUMN(C3))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130" zoomScaleNormal="100" zoomScaleSheetLayoutView="130" workbookViewId="0">
      <selection activeCell="I5" sqref="I5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29">
        <v>179000</v>
      </c>
      <c r="F5" s="30">
        <f>_xlfn.RANK.EQ(E5,$E$5:$E$12)</f>
        <v>6</v>
      </c>
      <c r="G5" s="31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29">
        <v>159000</v>
      </c>
      <c r="F6" s="30">
        <f t="shared" ref="F6:F12" si="1">_xlfn.RANK.EQ(E6,$E$5:$E$12)</f>
        <v>8</v>
      </c>
      <c r="G6" s="31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29">
        <v>459000</v>
      </c>
      <c r="F7" s="30">
        <f t="shared" si="1"/>
        <v>1</v>
      </c>
      <c r="G7" s="31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29">
        <v>329000</v>
      </c>
      <c r="F8" s="30">
        <f t="shared" si="1"/>
        <v>2</v>
      </c>
      <c r="G8" s="31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29">
        <v>199000</v>
      </c>
      <c r="F9" s="30">
        <f t="shared" si="1"/>
        <v>5</v>
      </c>
      <c r="G9" s="31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29">
        <v>169000</v>
      </c>
      <c r="F10" s="30">
        <f t="shared" si="1"/>
        <v>7</v>
      </c>
      <c r="G10" s="31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29">
        <v>239000</v>
      </c>
      <c r="F11" s="30">
        <f t="shared" si="1"/>
        <v>4</v>
      </c>
      <c r="G11" s="31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29">
        <v>329000</v>
      </c>
      <c r="F12" s="30">
        <f t="shared" si="1"/>
        <v>2</v>
      </c>
      <c r="G12" s="31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topLeftCell="A25" zoomScaleNormal="100" workbookViewId="0">
      <selection activeCell="H39" sqref="H39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 cm="1">
        <f t="array" ref="C7">MEDIAN(IF($A$13:$A$30=A7,$D$13:$D$30))</f>
        <v>185</v>
      </c>
      <c r="D7" s="40" cm="1">
        <f t="array" ref="D7">SUM(($A$13:$A$30=$A7) * (CHOOSE(WEEKDAY($B$13:$B$30,2), "월", "화", "수", "목", "금")=D$6))</f>
        <v>0</v>
      </c>
      <c r="E7" s="40" cm="1">
        <f t="array" ref="E7">SUM(($A$13:$A$30=$A7) * (CHOOSE(WEEKDAY($B$13:$B$30,2), "월", "화", "수", "목", "금")=E$6))</f>
        <v>0</v>
      </c>
      <c r="F7" s="40" cm="1">
        <f t="array" ref="F7">SUM(($A$13:$A$30=$A7) * (CHOOSE(WEEKDAY($B$13:$B$30,2), "월", "화", "수", "목", "금")=F$6))</f>
        <v>0</v>
      </c>
      <c r="G7" s="40" cm="1">
        <f t="array" ref="G7">SUM(($A$13:$A$30=$A7) * (CHOOSE(WEEKDAY($B$13:$B$30,2), "월", "화", "수", "목", "금")=G$6))</f>
        <v>2</v>
      </c>
      <c r="H7" s="40" cm="1">
        <f t="array" ref="H7">SUM(($A$13:$A$30=$A7) * (CHOOSE(WEEKDAY($B$13:$B$30,2), "월", "화", "수", "목", "금")=H$6))</f>
        <v>2</v>
      </c>
    </row>
    <row r="8" spans="1:8">
      <c r="A8" s="1" t="s">
        <v>52</v>
      </c>
      <c r="B8" s="6">
        <v>7.0000000000000007E-2</v>
      </c>
      <c r="C8" s="1" cm="1">
        <f t="array" ref="C8">MEDIAN(IF($A$13:$A$30=A8,$D$13:$D$30))</f>
        <v>175</v>
      </c>
      <c r="D8" s="40" cm="1">
        <f t="array" ref="D8">SUM(($A$13:$A$30=$A8) * (CHOOSE(WEEKDAY($B$13:$B$30,2), "월", "화", "수", "목", "금")=D$6))</f>
        <v>0</v>
      </c>
      <c r="E8" s="40" cm="1">
        <f t="array" ref="E8">SUM(($A$13:$A$30=$A8) * (CHOOSE(WEEKDAY($B$13:$B$30,2), "월", "화", "수", "목", "금")=E$6))</f>
        <v>1</v>
      </c>
      <c r="F8" s="40" cm="1">
        <f t="array" ref="F8">SUM(($A$13:$A$30=$A8) * (CHOOSE(WEEKDAY($B$13:$B$30,2), "월", "화", "수", "목", "금")=F$6))</f>
        <v>1</v>
      </c>
      <c r="G8" s="40" cm="1">
        <f t="array" ref="G8">SUM(($A$13:$A$30=$A8) * (CHOOSE(WEEKDAY($B$13:$B$30,2), "월", "화", "수", "목", "금")=G$6))</f>
        <v>3</v>
      </c>
      <c r="H8" s="40" cm="1">
        <f t="array" ref="H8">SUM(($A$13:$A$30=$A8) * (CHOOSE(WEEKDAY($B$13:$B$30,2), "월", "화", "수", "목", "금")=H$6))</f>
        <v>1</v>
      </c>
    </row>
    <row r="9" spans="1:8">
      <c r="A9" s="1" t="s">
        <v>53</v>
      </c>
      <c r="B9" s="6">
        <v>0.1</v>
      </c>
      <c r="C9" s="1" cm="1">
        <f t="array" ref="C9">MEDIAN(IF($A$13:$A$30=A9,$D$13:$D$30))</f>
        <v>165</v>
      </c>
      <c r="D9" s="40" cm="1">
        <f t="array" ref="D9">SUM(($A$13:$A$30=$A9) * (CHOOSE(WEEKDAY($B$13:$B$30,2), "월", "화", "수", "목", "금")=D$6))</f>
        <v>1</v>
      </c>
      <c r="E9" s="40" cm="1">
        <f t="array" ref="E9">SUM(($A$13:$A$30=$A9) * (CHOOSE(WEEKDAY($B$13:$B$30,2), "월", "화", "수", "목", "금")=E$6))</f>
        <v>3</v>
      </c>
      <c r="F9" s="40" cm="1">
        <f t="array" ref="F9">SUM(($A$13:$A$30=$A9) * (CHOOSE(WEEKDAY($B$13:$B$30,2), "월", "화", "수", "목", "금")=F$6))</f>
        <v>1</v>
      </c>
      <c r="G9" s="40" cm="1">
        <f t="array" ref="G9">SUM(($A$13:$A$30=$A9) * (CHOOSE(WEEKDAY($B$13:$B$30,2), "월", "화", "수", "목", "금")=G$6))</f>
        <v>1</v>
      </c>
      <c r="H9" s="40" cm="1">
        <f t="array" ref="H9">SUM(($A$13:$A$30=$A9) * (CHOOSE(WEEKDAY($B$13:$B$30,2), "월", "화", "수", "목", 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 $B$2:$G$3, 2)*1.1, HLOOKUP(C13, $B$2:$G$3, 2))</f>
        <v>15</v>
      </c>
      <c r="F13" s="9" cm="1">
        <f t="array" ref="F13:F30">D13:D30*E13:E30</f>
        <v>3075</v>
      </c>
      <c r="G13" s="10">
        <f>F13*(1-VLOOKUP(A13,$A$7:$B$9, 2,FALSE 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 $B$2:$G$3, 2)*1.1, HLOOKUP(C14, $B$2:$G$3, 2))</f>
        <v>192.50000000000003</v>
      </c>
      <c r="F14" s="9">
        <v>19250.000000000004</v>
      </c>
      <c r="G14" s="10">
        <f t="shared" ref="G14:G30" si="1">F14*(1-VLOOKUP(A14,$A$7:$B$9, 2,FALSE 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 D34)</f>
        <v>상승</v>
      </c>
      <c r="F34" s="2">
        <v>600</v>
      </c>
      <c r="G34" s="12" t="str">
        <f>IF(AND(C34&gt;=700, D34&gt;=700, F34&gt;=600, AVERAGE(C34,D34)&gt;=700), "보너스", 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 D35)</f>
        <v>하락</v>
      </c>
      <c r="F35" s="2">
        <v>900</v>
      </c>
      <c r="G35" s="12" t="str">
        <f t="shared" ref="G35:G40" si="2">IF(AND(C35&gt;=700, D35&gt;=700, F35&gt;=600, AVERAGE(C35,D35)&gt;=700), "보너스", 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 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 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 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 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 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H12" sqref="H12"/>
    </sheetView>
  </sheetViews>
  <sheetFormatPr defaultRowHeight="17.399999999999999"/>
  <cols>
    <col min="1" max="1" width="26.1992187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0.69921875" bestFit="1" customWidth="1"/>
    <col min="8" max="19" width="12.59765625" bestFit="1" customWidth="1"/>
    <col min="20" max="31" width="14.19921875" bestFit="1" customWidth="1"/>
    <col min="32" max="32" width="14.8984375" bestFit="1" customWidth="1"/>
    <col min="33" max="33" width="18.796875" bestFit="1" customWidth="1"/>
  </cols>
  <sheetData>
    <row r="1" spans="1:6">
      <c r="A1" s="32" t="s">
        <v>183</v>
      </c>
      <c r="B1" t="s">
        <v>197</v>
      </c>
    </row>
    <row r="3" spans="1:6">
      <c r="A3" s="35"/>
      <c r="B3" s="35"/>
      <c r="C3" s="35"/>
      <c r="D3" s="36" t="s">
        <v>187</v>
      </c>
      <c r="E3" s="35"/>
      <c r="F3" s="35"/>
    </row>
    <row r="4" spans="1:6">
      <c r="A4" s="36" t="s">
        <v>194</v>
      </c>
      <c r="B4" s="36" t="s">
        <v>188</v>
      </c>
      <c r="C4" s="36" t="s">
        <v>189</v>
      </c>
      <c r="D4" s="38" t="s">
        <v>184</v>
      </c>
      <c r="E4" s="38" t="s">
        <v>185</v>
      </c>
      <c r="F4" s="38" t="s">
        <v>186</v>
      </c>
    </row>
    <row r="5" spans="1:6">
      <c r="A5" s="35" t="s">
        <v>195</v>
      </c>
      <c r="B5" s="35"/>
      <c r="C5" s="35"/>
      <c r="D5" s="33"/>
      <c r="E5" s="33"/>
      <c r="F5" s="33"/>
    </row>
    <row r="6" spans="1:6">
      <c r="A6" s="35"/>
      <c r="B6" s="37">
        <v>0.46180555555555558</v>
      </c>
      <c r="C6" s="35"/>
      <c r="D6" s="33"/>
      <c r="E6" s="33"/>
      <c r="F6" s="33"/>
    </row>
    <row r="7" spans="1:6">
      <c r="A7" s="35"/>
      <c r="B7" s="35"/>
      <c r="C7" s="35" t="s">
        <v>190</v>
      </c>
      <c r="D7" s="33" t="s">
        <v>198</v>
      </c>
      <c r="E7" s="33" t="s">
        <v>198</v>
      </c>
      <c r="F7" s="33">
        <v>6</v>
      </c>
    </row>
    <row r="8" spans="1:6">
      <c r="A8" s="35"/>
      <c r="B8" s="35"/>
      <c r="C8" s="35" t="s">
        <v>192</v>
      </c>
      <c r="D8" s="34" t="s">
        <v>198</v>
      </c>
      <c r="E8" s="34" t="s">
        <v>198</v>
      </c>
      <c r="F8" s="34">
        <v>460000</v>
      </c>
    </row>
    <row r="9" spans="1:6">
      <c r="A9" s="35"/>
      <c r="B9" s="37">
        <v>0.47152777777777777</v>
      </c>
      <c r="C9" s="35"/>
      <c r="D9" s="33"/>
      <c r="E9" s="33"/>
      <c r="F9" s="33"/>
    </row>
    <row r="10" spans="1:6">
      <c r="A10" s="35"/>
      <c r="B10" s="35"/>
      <c r="C10" s="35" t="s">
        <v>190</v>
      </c>
      <c r="D10" s="33" t="s">
        <v>198</v>
      </c>
      <c r="E10" s="33" t="s">
        <v>198</v>
      </c>
      <c r="F10" s="33">
        <v>2</v>
      </c>
    </row>
    <row r="11" spans="1:6">
      <c r="A11" s="35"/>
      <c r="B11" s="35"/>
      <c r="C11" s="35" t="s">
        <v>192</v>
      </c>
      <c r="D11" s="34" t="s">
        <v>198</v>
      </c>
      <c r="E11" s="34" t="s">
        <v>198</v>
      </c>
      <c r="F11" s="34">
        <v>300000</v>
      </c>
    </row>
    <row r="12" spans="1:6">
      <c r="A12" s="35" t="s">
        <v>196</v>
      </c>
      <c r="B12" s="35"/>
      <c r="C12" s="35"/>
      <c r="D12" s="33"/>
      <c r="E12" s="33"/>
      <c r="F12" s="33"/>
    </row>
    <row r="13" spans="1:6">
      <c r="A13" s="35"/>
      <c r="B13" s="37">
        <v>0.54513888888888884</v>
      </c>
      <c r="C13" s="35"/>
      <c r="D13" s="33"/>
      <c r="E13" s="33"/>
      <c r="F13" s="33"/>
    </row>
    <row r="14" spans="1:6">
      <c r="A14" s="35"/>
      <c r="B14" s="35"/>
      <c r="C14" s="35" t="s">
        <v>190</v>
      </c>
      <c r="D14" s="33">
        <v>1</v>
      </c>
      <c r="E14" s="33" t="s">
        <v>198</v>
      </c>
      <c r="F14" s="33" t="s">
        <v>198</v>
      </c>
    </row>
    <row r="15" spans="1:6">
      <c r="A15" s="35"/>
      <c r="B15" s="35"/>
      <c r="C15" s="35" t="s">
        <v>192</v>
      </c>
      <c r="D15" s="34">
        <v>2560000</v>
      </c>
      <c r="E15" s="34" t="s">
        <v>198</v>
      </c>
      <c r="F15" s="34" t="s">
        <v>198</v>
      </c>
    </row>
    <row r="16" spans="1:6">
      <c r="A16" s="35"/>
      <c r="B16" s="37">
        <v>0.63888888888888884</v>
      </c>
      <c r="C16" s="35"/>
      <c r="D16" s="33"/>
      <c r="E16" s="33"/>
      <c r="F16" s="33"/>
    </row>
    <row r="17" spans="1:6">
      <c r="A17" s="35"/>
      <c r="B17" s="35"/>
      <c r="C17" s="35" t="s">
        <v>190</v>
      </c>
      <c r="D17" s="33" t="s">
        <v>198</v>
      </c>
      <c r="E17" s="33">
        <v>12</v>
      </c>
      <c r="F17" s="33" t="s">
        <v>198</v>
      </c>
    </row>
    <row r="18" spans="1:6">
      <c r="A18" s="35"/>
      <c r="B18" s="35"/>
      <c r="C18" s="35" t="s">
        <v>192</v>
      </c>
      <c r="D18" s="34" t="s">
        <v>198</v>
      </c>
      <c r="E18" s="34">
        <v>585000</v>
      </c>
      <c r="F18" s="34" t="s">
        <v>198</v>
      </c>
    </row>
    <row r="19" spans="1:6">
      <c r="A19" s="35"/>
      <c r="B19" s="37">
        <v>0.6743055555555556</v>
      </c>
      <c r="C19" s="35"/>
      <c r="D19" s="33"/>
      <c r="E19" s="33"/>
      <c r="F19" s="33"/>
    </row>
    <row r="20" spans="1:6">
      <c r="A20" s="35"/>
      <c r="B20" s="35"/>
      <c r="C20" s="35" t="s">
        <v>190</v>
      </c>
      <c r="D20" s="33" t="s">
        <v>198</v>
      </c>
      <c r="E20" s="33">
        <v>8</v>
      </c>
      <c r="F20" s="33" t="s">
        <v>198</v>
      </c>
    </row>
    <row r="21" spans="1:6">
      <c r="A21" s="35"/>
      <c r="B21" s="35"/>
      <c r="C21" s="35" t="s">
        <v>192</v>
      </c>
      <c r="D21" s="34" t="s">
        <v>198</v>
      </c>
      <c r="E21" s="34">
        <v>588000</v>
      </c>
      <c r="F21" s="34" t="s">
        <v>198</v>
      </c>
    </row>
    <row r="22" spans="1:6">
      <c r="A22" s="35" t="s">
        <v>191</v>
      </c>
      <c r="B22" s="35"/>
      <c r="C22" s="35"/>
      <c r="D22" s="33">
        <v>1</v>
      </c>
      <c r="E22" s="33">
        <v>10</v>
      </c>
      <c r="F22" s="33">
        <v>4</v>
      </c>
    </row>
    <row r="23" spans="1:6">
      <c r="A23" s="35" t="s">
        <v>193</v>
      </c>
      <c r="B23" s="35"/>
      <c r="C23" s="35"/>
      <c r="D23" s="34">
        <v>2560000</v>
      </c>
      <c r="E23" s="34">
        <v>586500</v>
      </c>
      <c r="F23" s="34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F8" sqref="F8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13" workbookViewId="0">
      <selection activeCell="O19" sqref="O19"/>
    </sheetView>
  </sheetViews>
  <sheetFormatPr defaultRowHeight="17.399999999999999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J14" sqref="J14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9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9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9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9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9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9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9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9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9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/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정서린[ 학부휴학 / 사회학과 ]</cp:lastModifiedBy>
  <dcterms:created xsi:type="dcterms:W3CDTF">2023-05-11T11:47:16Z</dcterms:created>
  <dcterms:modified xsi:type="dcterms:W3CDTF">2024-07-18T07:55:38Z</dcterms:modified>
</cp:coreProperties>
</file>