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\Desktop\컴활\2025 시나공\채점\"/>
    </mc:Choice>
  </mc:AlternateContent>
  <xr:revisionPtr revIDLastSave="0" documentId="13_ncr:1_{42292C97-C832-4D15-AE60-D03B5D4F2769}" xr6:coauthVersionLast="47" xr6:coauthVersionMax="47" xr10:uidLastSave="{00000000-0000-0000-0000-000000000000}"/>
  <bookViews>
    <workbookView xWindow="-24" yWindow="60" windowWidth="13308" windowHeight="8928" firstSheet="1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성적 현황(교양)" sheetId="13" r:id="rId7"/>
    <sheet name="분석작업-2" sheetId="6" r:id="rId8"/>
    <sheet name="분석작업-3" sheetId="10" r:id="rId9"/>
    <sheet name="매크로작업" sheetId="12" r:id="rId10"/>
    <sheet name="차트작업" sheetId="8" r:id="rId11"/>
  </sheets>
  <definedNames>
    <definedName name="_xlnm._FilterDatabase" localSheetId="3" hidden="1">'기본작업-4'!$A$3:$I$12</definedName>
    <definedName name="판매현황">'기본작업-2'!$A$4:$G$9</definedName>
  </definedNames>
  <calcPr calcId="191029"/>
  <pivotCaches>
    <pivotCache cacheId="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2" l="1"/>
  <c r="J22" i="2"/>
  <c r="J21" i="2"/>
  <c r="J20" i="2"/>
  <c r="J19" i="2"/>
  <c r="J18" i="2"/>
  <c r="J17" i="2"/>
  <c r="J16" i="2" l="1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/>
  <c r="C5" i="2"/>
  <c r="C6" i="2"/>
  <c r="C7" i="2"/>
  <c r="C8" i="2"/>
  <c r="C9" i="2"/>
  <c r="C10" i="2"/>
  <c r="C11" i="2"/>
  <c r="C12" i="2"/>
  <c r="C3" i="2"/>
  <c r="F17" i="5"/>
  <c r="E17" i="5"/>
  <c r="F10" i="5"/>
  <c r="E10" i="5"/>
  <c r="F6" i="5"/>
  <c r="F19" i="5" s="1"/>
  <c r="E6" i="5"/>
  <c r="E19" i="5" s="1"/>
  <c r="F18" i="5"/>
  <c r="E18" i="5"/>
  <c r="F11" i="5"/>
  <c r="E11" i="5"/>
  <c r="F7" i="5"/>
  <c r="E7" i="5"/>
  <c r="E20" i="5" s="1"/>
  <c r="K5" i="9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F20" i="5" l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<sst xmlns="http://schemas.openxmlformats.org/spreadsheetml/2006/main" count="465" uniqueCount="284">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</sst>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3" applyAlignment="1">
      <alignment horizontal="centerContinuous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차트작업!$I$3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차트작업!$B$4:$B$13</c15:sqref>
                        </c15:fullRef>
                        <c15:formulaRef>
                          <c15:sqref>(차트작업!$B$4:$B$7,차트작업!$B$9:$B$10,차트작업!$B$12)</c15:sqref>
                        </c15:formulaRef>
                      </c:ext>
                    </c:extLst>
                    <c:strCache>
                      <c:ptCount val="7"/>
                      <c:pt idx="0">
                        <c:v>최고봉</c:v>
                      </c:pt>
                      <c:pt idx="1">
                        <c:v>장샛별</c:v>
                      </c:pt>
                      <c:pt idx="2">
                        <c:v>조은별</c:v>
                      </c:pt>
                      <c:pt idx="3">
                        <c:v>새희망</c:v>
                      </c:pt>
                      <c:pt idx="4">
                        <c:v>김승리</c:v>
                      </c:pt>
                      <c:pt idx="5">
                        <c:v>최적극</c:v>
                      </c:pt>
                      <c:pt idx="6">
                        <c:v>김튼튼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차트작업!$I$4:$I$13</c15:sqref>
                        </c15:fullRef>
                        <c15:formulaRef>
                          <c15:sqref>(차트작업!$I$4:$I$7,차트작업!$I$9:$I$10,차트작업!$I$12)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91</c:v>
                      </c:pt>
                      <c:pt idx="1">
                        <c:v>83</c:v>
                      </c:pt>
                      <c:pt idx="2">
                        <c:v>82</c:v>
                      </c:pt>
                      <c:pt idx="3">
                        <c:v>96</c:v>
                      </c:pt>
                      <c:pt idx="4">
                        <c:v>86</c:v>
                      </c:pt>
                      <c:pt idx="5">
                        <c:v>87</c:v>
                      </c:pt>
                      <c:pt idx="6">
                        <c:v>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CB6-4A71-8219-45A034E704F8}"/>
                  </c:ext>
                </c:extLst>
              </c15:ser>
            </c15:filteredBarSeries>
          </c:ext>
        </c:extLst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2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7620</xdr:rowOff>
        </xdr:from>
        <xdr:to>
          <xdr:col>3</xdr:col>
          <xdr:colOff>7620</xdr:colOff>
          <xdr:row>11</xdr:row>
          <xdr:rowOff>213360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9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7620</xdr:rowOff>
    </xdr:from>
    <xdr:to>
      <xdr:col>6</xdr:col>
      <xdr:colOff>0</xdr:colOff>
      <xdr:row>12</xdr:row>
      <xdr:rowOff>15240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838CDD0-B4D5-3660-692F-0DCF82437E65}"/>
            </a:ext>
          </a:extLst>
        </xdr:cNvPr>
        <xdr:cNvSpPr/>
      </xdr:nvSpPr>
      <xdr:spPr>
        <a:xfrm>
          <a:off x="2849880" y="2263140"/>
          <a:ext cx="1447800" cy="44958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" refreshedDate="45750.433701388887" createdVersion="7" refreshedVersion="7" minRefreshableVersion="3" recordCount="8" xr:uid="{CBE6AD9D-6E51-4431-9C8B-4F558C7E7ADC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B960A1-50EA-4A82-BEB6-510ABC7CC17E}" name="피벗 테이블1" cacheId="3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2"/>
      <c r="E4" s="3"/>
      <c r="F4" s="1"/>
      <c r="G4" s="2"/>
    </row>
    <row r="5" spans="1:7" x14ac:dyDescent="0.4">
      <c r="A5" s="2"/>
      <c r="B5" s="2"/>
      <c r="C5" s="2"/>
      <c r="D5" s="2"/>
      <c r="E5" s="3"/>
      <c r="F5" s="1"/>
      <c r="G5" s="2"/>
    </row>
    <row r="6" spans="1:7" x14ac:dyDescent="0.4">
      <c r="A6" s="2"/>
      <c r="B6" s="2"/>
      <c r="C6" s="2"/>
      <c r="D6" s="2"/>
      <c r="E6" s="3"/>
      <c r="F6" s="1"/>
      <c r="G6" s="2"/>
    </row>
    <row r="7" spans="1:7" x14ac:dyDescent="0.4">
      <c r="A7" s="2"/>
      <c r="B7" s="2"/>
      <c r="C7" s="2"/>
      <c r="D7" s="2"/>
      <c r="E7" s="3"/>
      <c r="F7" s="1"/>
      <c r="G7" s="2"/>
    </row>
    <row r="8" spans="1:7" x14ac:dyDescent="0.4">
      <c r="A8" s="2"/>
      <c r="B8" s="2"/>
      <c r="C8" s="2"/>
      <c r="D8" s="2"/>
      <c r="E8" s="3"/>
      <c r="F8" s="1"/>
      <c r="G8" s="2"/>
    </row>
    <row r="9" spans="1:7" x14ac:dyDescent="0.4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tabSelected="1" workbookViewId="0">
      <selection sqref="A1:G1"/>
    </sheetView>
  </sheetViews>
  <sheetFormatPr defaultRowHeight="17.399999999999999" x14ac:dyDescent="0.4"/>
  <cols>
    <col min="4" max="4" width="13.296875" bestFit="1" customWidth="1"/>
    <col min="6" max="6" width="10.19921875" bestFit="1" customWidth="1"/>
  </cols>
  <sheetData>
    <row r="1" spans="1:7" ht="25.05" customHeight="1" thickBot="1" x14ac:dyDescent="0.45">
      <c r="A1" s="41" t="s">
        <v>93</v>
      </c>
      <c r="B1" s="41"/>
      <c r="C1" s="41"/>
      <c r="D1" s="41"/>
      <c r="E1" s="41"/>
      <c r="F1" s="41"/>
      <c r="G1" s="41"/>
    </row>
    <row r="2" spans="1:7" ht="18.600000000000001" thickTop="1" thickBot="1" x14ac:dyDescent="0.45"/>
    <row r="3" spans="1:7" x14ac:dyDescent="0.4">
      <c r="A3" s="21" t="s">
        <v>94</v>
      </c>
      <c r="B3" s="22" t="s">
        <v>95</v>
      </c>
      <c r="C3" s="22" t="s">
        <v>96</v>
      </c>
      <c r="D3" s="22" t="s">
        <v>97</v>
      </c>
      <c r="E3" s="22" t="s">
        <v>98</v>
      </c>
      <c r="F3" s="22" t="s">
        <v>99</v>
      </c>
      <c r="G3" s="23" t="s">
        <v>100</v>
      </c>
    </row>
    <row r="4" spans="1:7" x14ac:dyDescent="0.4">
      <c r="A4" s="24" t="s">
        <v>101</v>
      </c>
      <c r="B4" s="6">
        <v>200</v>
      </c>
      <c r="C4" s="6">
        <v>220</v>
      </c>
      <c r="D4" s="18">
        <v>26400000</v>
      </c>
      <c r="E4" s="19">
        <v>0.1</v>
      </c>
      <c r="F4" s="20">
        <v>23760000</v>
      </c>
      <c r="G4" s="25">
        <v>1.1000000000000001</v>
      </c>
    </row>
    <row r="5" spans="1:7" x14ac:dyDescent="0.4">
      <c r="A5" s="24" t="s">
        <v>64</v>
      </c>
      <c r="B5" s="6">
        <v>150</v>
      </c>
      <c r="C5" s="6">
        <v>120</v>
      </c>
      <c r="D5" s="18">
        <v>14400000</v>
      </c>
      <c r="E5" s="19">
        <v>0</v>
      </c>
      <c r="F5" s="20">
        <v>14400000</v>
      </c>
      <c r="G5" s="25">
        <v>0.8</v>
      </c>
    </row>
    <row r="6" spans="1:7" x14ac:dyDescent="0.4">
      <c r="A6" s="24" t="s">
        <v>102</v>
      </c>
      <c r="B6" s="6">
        <v>120</v>
      </c>
      <c r="C6" s="6">
        <v>100</v>
      </c>
      <c r="D6" s="18">
        <v>12000000</v>
      </c>
      <c r="E6" s="19">
        <v>0</v>
      </c>
      <c r="F6" s="20">
        <v>12000000</v>
      </c>
      <c r="G6" s="25">
        <v>0.83</v>
      </c>
    </row>
    <row r="7" spans="1:7" x14ac:dyDescent="0.4">
      <c r="A7" s="24" t="s">
        <v>103</v>
      </c>
      <c r="B7" s="6">
        <v>300</v>
      </c>
      <c r="C7" s="6">
        <v>220</v>
      </c>
      <c r="D7" s="18">
        <v>66000000</v>
      </c>
      <c r="E7" s="19">
        <v>0.2</v>
      </c>
      <c r="F7" s="20">
        <v>52800000</v>
      </c>
      <c r="G7" s="25">
        <v>0.73</v>
      </c>
    </row>
    <row r="8" spans="1:7" x14ac:dyDescent="0.4">
      <c r="A8" s="24" t="s">
        <v>104</v>
      </c>
      <c r="B8" s="6">
        <v>200</v>
      </c>
      <c r="C8" s="6">
        <v>210</v>
      </c>
      <c r="D8" s="18">
        <v>63000000</v>
      </c>
      <c r="E8" s="19">
        <v>0.2</v>
      </c>
      <c r="F8" s="20">
        <v>50400000</v>
      </c>
      <c r="G8" s="25">
        <v>1.05</v>
      </c>
    </row>
    <row r="9" spans="1:7" x14ac:dyDescent="0.4">
      <c r="A9" s="24" t="s">
        <v>105</v>
      </c>
      <c r="B9" s="6">
        <v>150</v>
      </c>
      <c r="C9" s="6">
        <v>150</v>
      </c>
      <c r="D9" s="18">
        <v>45000000</v>
      </c>
      <c r="E9" s="19">
        <v>0.15</v>
      </c>
      <c r="F9" s="20">
        <v>38250000</v>
      </c>
      <c r="G9" s="25">
        <v>1</v>
      </c>
    </row>
    <row r="10" spans="1:7" ht="18" thickBot="1" x14ac:dyDescent="0.45">
      <c r="A10" s="26" t="s">
        <v>106</v>
      </c>
      <c r="B10" s="27">
        <v>1120</v>
      </c>
      <c r="C10" s="27">
        <v>1020</v>
      </c>
      <c r="D10" s="28">
        <v>226800000</v>
      </c>
      <c r="E10" s="30"/>
      <c r="F10" s="29">
        <v>191610000</v>
      </c>
      <c r="G10" s="3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O16" sqref="L5:O16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sheetPr filterMode="1"/>
  <dimension ref="A1:K12"/>
  <sheetViews>
    <sheetView workbookViewId="0">
      <selection activeCell="K4" sqref="K4:L9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11" ht="21" x14ac:dyDescent="0.4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11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11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11" hidden="1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  <c r="K5" s="32">
        <f>AVERAGE(F4:F12)</f>
        <v>1028</v>
      </c>
    </row>
    <row r="6" spans="1:11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11" hidden="1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11" hidden="1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11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11" hidden="1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11" hidden="1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11" hidden="1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autoFilter ref="A3:I12" xr:uid="{EE7E1D4F-3A05-41F8-971C-2FCCB48DF537}">
    <filterColumn colId="5">
      <customFilters>
        <customFilter operator="greaterThanOrEqual" val="1028"/>
      </customFilters>
    </filterColumn>
    <filterColumn colId="7">
      <customFilters>
        <customFilter operator="lessThanOrEqual" val="50"/>
      </customFilters>
    </filterColumn>
  </autoFilter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16" workbookViewId="0">
      <selection activeCell="A37" sqref="A37:D37"/>
    </sheetView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 t="str">
        <f>MID(A3,3,1)</f>
        <v>1</v>
      </c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IF(MOD(DAY(H3),5)=1,"개발",IF(MOD(DAY(H3),5)=2,"홍보","무역"))</f>
        <v>무역</v>
      </c>
    </row>
    <row r="4" spans="1:10" x14ac:dyDescent="0.4">
      <c r="A4" s="6" t="s">
        <v>17</v>
      </c>
      <c r="B4" s="6" t="s">
        <v>18</v>
      </c>
      <c r="C4" s="6" t="str">
        <f t="shared" ref="C4:C12" si="0">MID(A4,3,1)</f>
        <v>2</v>
      </c>
      <c r="D4" s="7">
        <v>650</v>
      </c>
      <c r="E4" s="7">
        <v>900</v>
      </c>
      <c r="G4" s="6" t="s">
        <v>250</v>
      </c>
      <c r="H4" s="10">
        <v>45448</v>
      </c>
      <c r="I4" s="6" t="str">
        <f t="shared" ref="I4:I12" si="1">IF(MOD(DAY(H4),5)=1,"개발",IF(MOD(DAY(H4),5)=2,"홍보","무역"))</f>
        <v>무역</v>
      </c>
    </row>
    <row r="5" spans="1:10" x14ac:dyDescent="0.4">
      <c r="A5" s="6" t="s">
        <v>19</v>
      </c>
      <c r="B5" s="6" t="s">
        <v>20</v>
      </c>
      <c r="C5" s="6" t="str">
        <f t="shared" si="0"/>
        <v>3</v>
      </c>
      <c r="D5" s="7">
        <v>560</v>
      </c>
      <c r="E5" s="7">
        <v>550</v>
      </c>
      <c r="G5" s="6" t="s">
        <v>251</v>
      </c>
      <c r="H5" s="10">
        <v>45449</v>
      </c>
      <c r="I5" s="6" t="str">
        <f t="shared" si="1"/>
        <v>개발</v>
      </c>
    </row>
    <row r="6" spans="1:10" x14ac:dyDescent="0.4">
      <c r="A6" s="6" t="s">
        <v>271</v>
      </c>
      <c r="B6" s="6" t="s">
        <v>21</v>
      </c>
      <c r="C6" s="6" t="str">
        <f t="shared" si="0"/>
        <v>5</v>
      </c>
      <c r="D6" s="7">
        <v>430</v>
      </c>
      <c r="E6" s="7">
        <v>600</v>
      </c>
      <c r="G6" s="6" t="s">
        <v>252</v>
      </c>
      <c r="H6" s="10">
        <v>45453</v>
      </c>
      <c r="I6" s="6" t="str">
        <f t="shared" si="1"/>
        <v>무역</v>
      </c>
    </row>
    <row r="7" spans="1:10" x14ac:dyDescent="0.4">
      <c r="A7" s="6" t="s">
        <v>268</v>
      </c>
      <c r="B7" s="6" t="s">
        <v>22</v>
      </c>
      <c r="C7" s="6" t="str">
        <f t="shared" si="0"/>
        <v>2</v>
      </c>
      <c r="D7" s="7">
        <v>1260</v>
      </c>
      <c r="E7" s="7">
        <v>1250</v>
      </c>
      <c r="G7" s="6" t="s">
        <v>253</v>
      </c>
      <c r="H7" s="10">
        <v>45456</v>
      </c>
      <c r="I7" s="6" t="str">
        <f t="shared" si="1"/>
        <v>무역</v>
      </c>
    </row>
    <row r="8" spans="1:10" x14ac:dyDescent="0.4">
      <c r="A8" s="6" t="s">
        <v>23</v>
      </c>
      <c r="B8" s="6" t="s">
        <v>24</v>
      </c>
      <c r="C8" s="6" t="str">
        <f t="shared" si="0"/>
        <v>1</v>
      </c>
      <c r="D8" s="7">
        <v>980</v>
      </c>
      <c r="E8" s="7">
        <v>1000</v>
      </c>
      <c r="G8" s="6" t="s">
        <v>254</v>
      </c>
      <c r="H8" s="10">
        <v>45457</v>
      </c>
      <c r="I8" s="6" t="str">
        <f t="shared" si="1"/>
        <v>무역</v>
      </c>
    </row>
    <row r="9" spans="1:10" x14ac:dyDescent="0.4">
      <c r="A9" s="6" t="s">
        <v>25</v>
      </c>
      <c r="B9" s="6" t="s">
        <v>26</v>
      </c>
      <c r="C9" s="6" t="str">
        <f t="shared" si="0"/>
        <v>2</v>
      </c>
      <c r="D9" s="7">
        <v>850</v>
      </c>
      <c r="E9" s="7">
        <v>550</v>
      </c>
      <c r="G9" s="6" t="s">
        <v>255</v>
      </c>
      <c r="H9" s="10">
        <v>45458</v>
      </c>
      <c r="I9" s="6" t="str">
        <f t="shared" si="1"/>
        <v>무역</v>
      </c>
    </row>
    <row r="10" spans="1:10" x14ac:dyDescent="0.4">
      <c r="A10" s="6" t="s">
        <v>27</v>
      </c>
      <c r="B10" s="6" t="s">
        <v>28</v>
      </c>
      <c r="C10" s="6" t="str">
        <f t="shared" si="0"/>
        <v>1</v>
      </c>
      <c r="D10" s="7">
        <v>800</v>
      </c>
      <c r="E10" s="7">
        <v>1000</v>
      </c>
      <c r="G10" s="6" t="s">
        <v>256</v>
      </c>
      <c r="H10" s="10">
        <v>45460</v>
      </c>
      <c r="I10" s="6" t="str">
        <f t="shared" si="1"/>
        <v>홍보</v>
      </c>
    </row>
    <row r="11" spans="1:10" x14ac:dyDescent="0.4">
      <c r="A11" s="6" t="s">
        <v>270</v>
      </c>
      <c r="B11" s="6" t="s">
        <v>29</v>
      </c>
      <c r="C11" s="6" t="str">
        <f t="shared" si="0"/>
        <v>6</v>
      </c>
      <c r="D11" s="7">
        <v>600</v>
      </c>
      <c r="E11" s="7">
        <v>800</v>
      </c>
      <c r="G11" s="6" t="s">
        <v>257</v>
      </c>
      <c r="H11" s="10">
        <v>45463</v>
      </c>
      <c r="I11" s="6" t="str">
        <f t="shared" si="1"/>
        <v>무역</v>
      </c>
    </row>
    <row r="12" spans="1:10" x14ac:dyDescent="0.4">
      <c r="A12" s="6" t="s">
        <v>269</v>
      </c>
      <c r="B12" s="6" t="s">
        <v>30</v>
      </c>
      <c r="C12" s="6" t="str">
        <f t="shared" si="0"/>
        <v>1</v>
      </c>
      <c r="D12" s="7">
        <v>700</v>
      </c>
      <c r="E12" s="7">
        <v>900</v>
      </c>
      <c r="G12" s="6" t="s">
        <v>258</v>
      </c>
      <c r="H12" s="10">
        <v>45464</v>
      </c>
      <c r="I12" s="6" t="str">
        <f t="shared" si="1"/>
        <v>개발</v>
      </c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HLOOKUP(G16&amp;RIGHT(H16,1),$G$26:$K$27,2,FALSE)</f>
        <v>9600</v>
      </c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2">PROPER(LEFT(C17,3))&amp;YEAR(D17)</f>
        <v>Bel2022</v>
      </c>
      <c r="G17" s="6" t="s">
        <v>61</v>
      </c>
      <c r="H17" s="6" t="s">
        <v>63</v>
      </c>
      <c r="I17" s="6">
        <v>80</v>
      </c>
      <c r="J17" s="7">
        <f t="shared" ref="J17:J23" si="3">HLOOKUP(G17&amp;RIGHT(H17,1),$G$26:$K$27,2,FALSE)</f>
        <v>9500</v>
      </c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2"/>
        <v>And2020</v>
      </c>
      <c r="G18" s="6" t="s">
        <v>64</v>
      </c>
      <c r="H18" s="6" t="s">
        <v>63</v>
      </c>
      <c r="I18" s="6">
        <v>100</v>
      </c>
      <c r="J18" s="7">
        <f t="shared" si="3"/>
        <v>8600</v>
      </c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2"/>
        <v>Chr2021</v>
      </c>
      <c r="G19" s="6" t="s">
        <v>64</v>
      </c>
      <c r="H19" s="6" t="s">
        <v>62</v>
      </c>
      <c r="I19" s="6">
        <v>90</v>
      </c>
      <c r="J19" s="7">
        <f t="shared" si="3"/>
        <v>8800</v>
      </c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2"/>
        <v>Whi2017</v>
      </c>
      <c r="G20" s="6" t="s">
        <v>64</v>
      </c>
      <c r="H20" s="6" t="s">
        <v>63</v>
      </c>
      <c r="I20" s="6">
        <v>100</v>
      </c>
      <c r="J20" s="7">
        <f t="shared" si="3"/>
        <v>8600</v>
      </c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2"/>
        <v>Sha2018</v>
      </c>
      <c r="G21" s="6" t="s">
        <v>61</v>
      </c>
      <c r="H21" s="6" t="s">
        <v>62</v>
      </c>
      <c r="I21" s="6">
        <v>80</v>
      </c>
      <c r="J21" s="7">
        <f t="shared" si="3"/>
        <v>9600</v>
      </c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2"/>
        <v>Cam2019</v>
      </c>
      <c r="G22" s="6" t="s">
        <v>64</v>
      </c>
      <c r="H22" s="6" t="s">
        <v>62</v>
      </c>
      <c r="I22" s="6">
        <v>100</v>
      </c>
      <c r="J22" s="7">
        <f t="shared" si="3"/>
        <v>8800</v>
      </c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2"/>
        <v>Dor2017</v>
      </c>
      <c r="G23" s="6" t="s">
        <v>61</v>
      </c>
      <c r="H23" s="6" t="s">
        <v>63</v>
      </c>
      <c r="I23" s="6">
        <v>90</v>
      </c>
      <c r="J23" s="7">
        <f t="shared" si="3"/>
        <v>9500</v>
      </c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6" t="s">
        <v>92</v>
      </c>
      <c r="B36" s="16"/>
      <c r="C36" s="16"/>
      <c r="D36" s="16"/>
    </row>
    <row r="37" spans="1:4" x14ac:dyDescent="0.4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12" sqref="L12"/>
    </sheetView>
  </sheetViews>
  <sheetFormatPr defaultRowHeight="17.399999999999999" outlineLevelRow="3" x14ac:dyDescent="0.4"/>
  <sheetData>
    <row r="1" spans="1:9" ht="21" x14ac:dyDescent="0.4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6"/>
      <c r="B6" s="6"/>
      <c r="C6" s="33" t="s">
        <v>276</v>
      </c>
      <c r="D6" s="6"/>
      <c r="E6" s="7">
        <f>SUBTOTAL(4,E4:E5)</f>
        <v>3400</v>
      </c>
      <c r="F6" s="7">
        <f>SUBTOTAL(4,F4:F5)</f>
        <v>170</v>
      </c>
      <c r="G6" s="7"/>
      <c r="H6" s="6"/>
      <c r="I6" s="6"/>
    </row>
    <row r="7" spans="1:9" outlineLevel="1" x14ac:dyDescent="0.4">
      <c r="A7" s="6"/>
      <c r="B7" s="6"/>
      <c r="C7" s="33" t="s">
        <v>272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6"/>
      <c r="B10" s="6"/>
      <c r="C10" s="33" t="s">
        <v>277</v>
      </c>
      <c r="D10" s="6"/>
      <c r="E10" s="7">
        <f>SUBTOTAL(4,E8:E9)</f>
        <v>4600</v>
      </c>
      <c r="F10" s="7">
        <f>SUBTOTAL(4,F8:F9)</f>
        <v>200</v>
      </c>
      <c r="G10" s="7"/>
      <c r="H10" s="6"/>
      <c r="I10" s="6"/>
    </row>
    <row r="11" spans="1:9" outlineLevel="1" x14ac:dyDescent="0.4">
      <c r="A11" s="6"/>
      <c r="B11" s="6"/>
      <c r="C11" s="33" t="s">
        <v>273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34"/>
      <c r="B17" s="34"/>
      <c r="C17" s="36" t="s">
        <v>278</v>
      </c>
      <c r="D17" s="34"/>
      <c r="E17" s="35">
        <f>SUBTOTAL(4,E12:E16)</f>
        <v>1000</v>
      </c>
      <c r="F17" s="35">
        <f>SUBTOTAL(4,F12:F16)</f>
        <v>50</v>
      </c>
      <c r="G17" s="35"/>
      <c r="H17" s="34"/>
      <c r="I17" s="34"/>
    </row>
    <row r="18" spans="1:9" outlineLevel="1" x14ac:dyDescent="0.4">
      <c r="A18" s="34"/>
      <c r="B18" s="34"/>
      <c r="C18" s="36" t="s">
        <v>274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4">
      <c r="A19" s="34"/>
      <c r="B19" s="34"/>
      <c r="C19" s="36" t="s">
        <v>279</v>
      </c>
      <c r="D19" s="34"/>
      <c r="E19" s="35">
        <f>SUBTOTAL(4,E4:E16)</f>
        <v>4600</v>
      </c>
      <c r="F19" s="35">
        <f>SUBTOTAL(4,F4:F16)</f>
        <v>200</v>
      </c>
      <c r="G19" s="35"/>
      <c r="H19" s="34"/>
      <c r="I19" s="34"/>
    </row>
    <row r="20" spans="1:9" x14ac:dyDescent="0.4">
      <c r="A20" s="34"/>
      <c r="B20" s="34"/>
      <c r="C20" s="36" t="s">
        <v>275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6EF5-03FE-4E9D-B180-6E4DBE821E95}">
  <dimension ref="A3:E13"/>
  <sheetViews>
    <sheetView workbookViewId="0">
      <selection activeCell="D3" sqref="D3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37" t="s">
        <v>282</v>
      </c>
      <c r="B3" s="37" t="s">
        <v>281</v>
      </c>
    </row>
    <row r="4" spans="1:5" x14ac:dyDescent="0.4">
      <c r="A4" s="37" t="s">
        <v>280</v>
      </c>
      <c r="B4" t="s">
        <v>171</v>
      </c>
      <c r="C4" t="s">
        <v>169</v>
      </c>
      <c r="D4" t="s">
        <v>167</v>
      </c>
      <c r="E4" t="s">
        <v>275</v>
      </c>
    </row>
    <row r="5" spans="1:5" x14ac:dyDescent="0.4">
      <c r="A5" s="38" t="s">
        <v>168</v>
      </c>
      <c r="B5" s="39" t="s">
        <v>283</v>
      </c>
      <c r="C5" s="39">
        <v>94</v>
      </c>
      <c r="D5" s="39" t="s">
        <v>283</v>
      </c>
      <c r="E5" s="39">
        <v>94</v>
      </c>
    </row>
    <row r="6" spans="1:5" x14ac:dyDescent="0.4">
      <c r="A6" s="38" t="s">
        <v>174</v>
      </c>
      <c r="B6" s="39" t="s">
        <v>283</v>
      </c>
      <c r="C6" s="39" t="s">
        <v>283</v>
      </c>
      <c r="D6" s="39">
        <v>89</v>
      </c>
      <c r="E6" s="39">
        <v>89</v>
      </c>
    </row>
    <row r="7" spans="1:5" x14ac:dyDescent="0.4">
      <c r="A7" s="38" t="s">
        <v>5</v>
      </c>
      <c r="B7" s="39" t="s">
        <v>283</v>
      </c>
      <c r="C7" s="39">
        <v>80</v>
      </c>
      <c r="D7" s="39" t="s">
        <v>283</v>
      </c>
      <c r="E7" s="39">
        <v>80</v>
      </c>
    </row>
    <row r="8" spans="1:5" x14ac:dyDescent="0.4">
      <c r="A8" s="38" t="s">
        <v>172</v>
      </c>
      <c r="B8" s="39" t="s">
        <v>283</v>
      </c>
      <c r="C8" s="39" t="s">
        <v>283</v>
      </c>
      <c r="D8" s="39">
        <v>70</v>
      </c>
      <c r="E8" s="39">
        <v>70</v>
      </c>
    </row>
    <row r="9" spans="1:5" x14ac:dyDescent="0.4">
      <c r="A9" s="38" t="s">
        <v>175</v>
      </c>
      <c r="B9" s="39">
        <v>93</v>
      </c>
      <c r="C9" s="39" t="s">
        <v>283</v>
      </c>
      <c r="D9" s="39" t="s">
        <v>283</v>
      </c>
      <c r="E9" s="39">
        <v>93</v>
      </c>
    </row>
    <row r="10" spans="1:5" x14ac:dyDescent="0.4">
      <c r="A10" s="38" t="s">
        <v>173</v>
      </c>
      <c r="B10" s="39">
        <v>81</v>
      </c>
      <c r="C10" s="39" t="s">
        <v>283</v>
      </c>
      <c r="D10" s="39" t="s">
        <v>283</v>
      </c>
      <c r="E10" s="39">
        <v>81</v>
      </c>
    </row>
    <row r="11" spans="1:5" x14ac:dyDescent="0.4">
      <c r="A11" s="38" t="s">
        <v>166</v>
      </c>
      <c r="B11" s="39" t="s">
        <v>283</v>
      </c>
      <c r="C11" s="39" t="s">
        <v>283</v>
      </c>
      <c r="D11" s="39">
        <v>92</v>
      </c>
      <c r="E11" s="39">
        <v>92</v>
      </c>
    </row>
    <row r="12" spans="1:5" x14ac:dyDescent="0.4">
      <c r="A12" s="38" t="s">
        <v>170</v>
      </c>
      <c r="B12" s="39">
        <v>92</v>
      </c>
      <c r="C12" s="39" t="s">
        <v>283</v>
      </c>
      <c r="D12" s="39" t="s">
        <v>283</v>
      </c>
      <c r="E12" s="39">
        <v>92</v>
      </c>
    </row>
    <row r="13" spans="1:5" x14ac:dyDescent="0.4">
      <c r="A13" s="38" t="s">
        <v>275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A3" sqref="A3:G11"/>
    </sheetView>
  </sheetViews>
  <sheetFormatPr defaultRowHeight="17.399999999999999" x14ac:dyDescent="0.4"/>
  <sheetData>
    <row r="1" spans="1:7" ht="21" x14ac:dyDescent="0.4">
      <c r="A1" s="14" t="s">
        <v>159</v>
      </c>
      <c r="B1" s="14"/>
      <c r="C1" s="14"/>
      <c r="D1" s="14"/>
      <c r="E1" s="14"/>
      <c r="F1" s="14"/>
      <c r="G1" s="14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A3" sqref="A3:G16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4" t="s">
        <v>176</v>
      </c>
      <c r="B1" s="14"/>
      <c r="C1" s="14"/>
      <c r="D1" s="14"/>
      <c r="E1" s="14"/>
      <c r="F1" s="14"/>
      <c r="G1" s="14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A3" sqref="A3:J3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">
      <c r="A3" s="40" t="s">
        <v>197</v>
      </c>
      <c r="B3" s="40" t="s">
        <v>260</v>
      </c>
      <c r="C3" s="40" t="s">
        <v>261</v>
      </c>
      <c r="D3" s="40" t="s">
        <v>2</v>
      </c>
      <c r="E3" s="40" t="s">
        <v>32</v>
      </c>
      <c r="F3" s="40" t="s">
        <v>33</v>
      </c>
      <c r="G3" s="40" t="s">
        <v>198</v>
      </c>
      <c r="H3" s="40" t="s">
        <v>199</v>
      </c>
      <c r="I3" s="40" t="s">
        <v>200</v>
      </c>
      <c r="J3" s="40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7620</xdr:rowOff>
                  </from>
                  <to>
                    <xdr:col>3</xdr:col>
                    <xdr:colOff>7620</xdr:colOff>
                    <xdr:row>11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10" workbookViewId="0">
      <selection sqref="A1:I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1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성적 현황(교양)</vt:lpstr>
      <vt:lpstr>분석작업-2</vt:lpstr>
      <vt:lpstr>분석작업-3</vt:lpstr>
      <vt:lpstr>매크로작업</vt:lpstr>
      <vt:lpstr>차트작업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bo</cp:lastModifiedBy>
  <dcterms:created xsi:type="dcterms:W3CDTF">2023-04-27T08:01:32Z</dcterms:created>
  <dcterms:modified xsi:type="dcterms:W3CDTF">2025-04-03T02:02:45Z</dcterms:modified>
</cp:coreProperties>
</file>