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 codeName="현재_통합_문서"/>
  <bookViews>
    <workbookView xWindow="-21135" yWindow="1155" windowWidth="14385" windowHeight="16440" activeTab="7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44525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<sst xmlns="http://schemas.openxmlformats.org/spreadsheetml/2006/main" count="350" uniqueCount="232">
  <si>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</si>
  <si>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</si>
  <si>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</si>
  <si>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</si>
  <si>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</si>
  <si>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</si>
  <si>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</si>
  <si>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</si>
  <si>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</si>
  <si>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</si>
  <si>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</si>
  <si>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</si>
  <si>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</si>
  <si>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</si>
  <si>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</si>
  <si>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</si>
  <si>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</si>
  <si>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</si>
  <si>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</si>
  <si>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</si>
  <si>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</si>
  <si>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</si>
  <si>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</si>
  <si>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</si>
  <si>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</si>
  <si>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</si>
  <si>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</si>
  <si>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</si>
  <si>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</si>
  <si>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</si>
  <si>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</si>
  <si>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</si>
  <si>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</si>
  <si>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</si>
  <si>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</si>
  <si>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</si>
  <si>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</si>
  <si>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</si>
  <si>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</si>
  <si>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</si>
  <si>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</si>
  <si>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</si>
  <si>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</si>
  <si>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</si>
  <si>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</si>
  <si>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</si>
  <si>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</si>
  <si>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</si>
  <si>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</si>
  <si>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</si>
  <si>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</si>
  <si>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</si>
  <si>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</si>
  <si>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</si>
  <si>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</si>
  <si>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</si>
  <si>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</si>
  <si>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</si>
  <si>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</si>
  <si>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</si>
  <si>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</si>
  <si>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</si>
  <si>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</si>
  <si>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</si>
  <si>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</si>
  <si>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</si>
  <si>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</si>
  <si>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</si>
  <si>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</si>
  <si>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</si>
  <si>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</si>
  <si>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</si>
  <si>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</si>
  <si>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</si>
  <si>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</si>
  <si>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</si>
  <si>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</si>
  <si>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</si>
  <si>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</si>
  <si>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</si>
  <si>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</si>
  <si>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</si>
  <si>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</si>
  <si>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</si>
  <si>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</si>
  <si>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</si>
  <si>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</si>
  <si>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</si>
  <si>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</si>
  <si>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</si>
  <si>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</si>
  <si>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</si>
  <si>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</si>
  <si>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</si>
  <si>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</si>
  <si>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</si>
  <si>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</si>
  <si>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</si>
  <si>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</si>
  <si>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</si>
  <si>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</si>
  <si>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</si>
  <si>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</si>
  <si>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</si>
  <si>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</si>
  <si>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</si>
  <si>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</si>
  <si>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</si>
  <si>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</si>
  <si>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</si>
  <si>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</si>
  <si>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</si>
  <si>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</si>
  <si>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</si>
  <si>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</si>
  <si>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</si>
  <si>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</si>
  <si>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</si>
  <si>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</si>
  <si>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</si>
  <si>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</si>
  <si>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</si>
  <si>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</si>
  <si>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</si>
  <si>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</si>
  <si>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</si>
  <si>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</si>
  <si>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</si>
  <si>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</si>
  <si>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</si>
  <si>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</si>
  <si>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</si>
  <si>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</si>
  <si>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</si>
  <si>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</si>
  <si>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</si>
  <si>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</si>
  <si>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</si>
  <si>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</si>
  <si>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</si>
  <si>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</si>
  <si>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</si>
  <si>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</si>
  <si>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</si>
  <si>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</si>
  <si>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</si>
  <si>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</si>
  <si>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</si>
  <si>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</si>
  <si>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</si>
  <si>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</si>
  <si>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</si>
  <si>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</si>
  <si>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</si>
  <si>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</si>
  <si>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</si>
  <si>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</si>
  <si>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</si>
  <si>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</si>
  <si>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</si>
  <si>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</si>
  <si>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</si>
  <si>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</si>
  <si>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</si>
  <si>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</si>
  <si>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</si>
  <si>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</si>
  <si>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</si>
  <si>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</si>
  <si>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</si>
  <si>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</si>
  <si>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</si>
  <si>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</si>
  <si>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</si>
  <si>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</si>
  <si>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</si>
  <si>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</si>
  <si>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</si>
  <si>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</si>
  <si>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</si>
  <si>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</si>
  <si>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</si>
  <si>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</si>
  <si>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</si>
  <si>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</si>
  <si>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</si>
  <si>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</si>
  <si>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</si>
  <si>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</si>
  <si>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</si>
  <si>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</si>
  <si>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</si>
  <si>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</si>
  <si>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</si>
  <si>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</si>
  <si>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</si>
  <si>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</si>
  <si>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</si>
  <si>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</si>
  <si>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</si>
  <si>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</si>
  <si>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</si>
  <si>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</si>
  <si>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</si>
  <si>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</si>
  <si>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</si>
  <si>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</si>
  <si>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</si>
  <si>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</si>
  <si>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</si>
  <si>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</si>
  <si>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</si>
  <si>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</si>
  <si>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</si>
  <si>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</si>
  <si>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</si>
  <si>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</si>
  <si>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</si>
  <si>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</si>
  <si>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</si>
  <si>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</si>
  <si>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</si>
  <si>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</si>
  <si>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Windows 사용자 날짜 2024-08-12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</si>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</sst>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82144"/>
        <c:axId val="100983936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effectLst/>
          </c:spP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8240"/>
        <c:axId val="100985472"/>
      </c:lineChart>
      <c:catAx>
        <c:axId val="1009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83936"/>
        <c:crosses val="autoZero"/>
        <c:auto val="1"/>
        <c:lblAlgn val="ctr"/>
        <c:lblOffset val="100"/>
        <c:noMultiLvlLbl val="0"/>
      </c:catAx>
      <c:valAx>
        <c:axId val="100983936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82144"/>
        <c:crosses val="autoZero"/>
        <c:crossBetween val="between"/>
        <c:majorUnit val="500"/>
      </c:valAx>
      <c:valAx>
        <c:axId val="10098547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crossAx val="91898240"/>
        <c:crosses val="max"/>
        <c:crossBetween val="between"/>
        <c:majorUnit val="0.1"/>
      </c:valAx>
      <c:catAx>
        <c:axId val="9189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98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모서리가 둥근 직사각형 1"/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사용자" refreshedDate="45516.715352199077" createdVersion="4" refreshedVersion="4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" updatedVersion="4" minRefreshableVersion="3" useAutoFormatting="1" colGrandTotals="0" itemPrintTitles="1" createdVersion="4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190</v>
      </c>
      <c r="C3" s="1" t="s">
        <v>197</v>
      </c>
      <c r="D3" s="1" t="s">
        <v>204</v>
      </c>
      <c r="E3" s="1" t="s">
        <v>211</v>
      </c>
      <c r="F3" s="1" t="s">
        <v>212</v>
      </c>
    </row>
    <row r="4" spans="1:6" x14ac:dyDescent="0.3">
      <c r="A4" s="1" t="s">
        <v>184</v>
      </c>
      <c r="B4" s="1" t="s">
        <v>191</v>
      </c>
      <c r="C4" s="1" t="s">
        <v>198</v>
      </c>
      <c r="D4" s="1" t="s">
        <v>205</v>
      </c>
      <c r="E4" s="1">
        <v>24</v>
      </c>
      <c r="F4" s="2">
        <v>120000</v>
      </c>
    </row>
    <row r="5" spans="1:6" x14ac:dyDescent="0.3">
      <c r="A5" s="1" t="s">
        <v>185</v>
      </c>
      <c r="B5" s="1" t="s">
        <v>192</v>
      </c>
      <c r="C5" s="1" t="s">
        <v>199</v>
      </c>
      <c r="D5" s="1" t="s">
        <v>206</v>
      </c>
      <c r="E5" s="1">
        <v>45</v>
      </c>
      <c r="F5" s="2">
        <v>270000</v>
      </c>
    </row>
    <row r="6" spans="1:6" x14ac:dyDescent="0.3">
      <c r="A6" s="1" t="s">
        <v>186</v>
      </c>
      <c r="B6" s="1" t="s">
        <v>193</v>
      </c>
      <c r="C6" s="1" t="s">
        <v>200</v>
      </c>
      <c r="D6" s="1" t="s">
        <v>207</v>
      </c>
      <c r="E6" s="1">
        <v>30</v>
      </c>
      <c r="F6" s="2">
        <v>140000</v>
      </c>
    </row>
    <row r="7" spans="1:6" x14ac:dyDescent="0.3">
      <c r="A7" s="1" t="s">
        <v>187</v>
      </c>
      <c r="B7" s="1" t="s">
        <v>194</v>
      </c>
      <c r="C7" s="1" t="s">
        <v>201</v>
      </c>
      <c r="D7" s="1" t="s">
        <v>208</v>
      </c>
      <c r="E7" s="1">
        <v>30</v>
      </c>
      <c r="F7" s="2">
        <v>140000</v>
      </c>
    </row>
    <row r="8" spans="1:6" x14ac:dyDescent="0.3">
      <c r="A8" s="1" t="s">
        <v>188</v>
      </c>
      <c r="B8" s="1" t="s">
        <v>195</v>
      </c>
      <c r="C8" s="1" t="s">
        <v>202</v>
      </c>
      <c r="D8" s="1" t="s">
        <v>209</v>
      </c>
      <c r="E8" s="1">
        <v>50</v>
      </c>
      <c r="F8" s="2">
        <v>300000</v>
      </c>
    </row>
    <row r="9" spans="1:6" x14ac:dyDescent="0.3">
      <c r="A9" s="1" t="s">
        <v>189</v>
      </c>
      <c r="B9" s="1" t="s">
        <v>196</v>
      </c>
      <c r="C9" s="1" t="s">
        <v>203</v>
      </c>
      <c r="D9" s="1" t="s">
        <v>210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4" sqref="F4:F11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8" t="s">
        <v>89</v>
      </c>
      <c r="B1" s="38"/>
      <c r="C1" s="38"/>
      <c r="D1" s="38"/>
      <c r="E1" s="38"/>
      <c r="F1" s="38"/>
    </row>
    <row r="2" spans="1:6" ht="17.25" thickTop="1" x14ac:dyDescent="0.3"/>
    <row r="3" spans="1:6" x14ac:dyDescent="0.3">
      <c r="A3" s="14" t="s">
        <v>71</v>
      </c>
      <c r="B3" s="14" t="s">
        <v>72</v>
      </c>
      <c r="C3" s="14" t="s">
        <v>213</v>
      </c>
      <c r="D3" s="14" t="s">
        <v>73</v>
      </c>
      <c r="E3" s="14" t="s">
        <v>74</v>
      </c>
      <c r="F3" s="14" t="s">
        <v>75</v>
      </c>
    </row>
    <row r="4" spans="1:6" x14ac:dyDescent="0.3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3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3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3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3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3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3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3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3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H29" sqref="H29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39" t="s">
        <v>90</v>
      </c>
      <c r="B1" s="39"/>
      <c r="C1" s="39"/>
      <c r="D1" s="39"/>
      <c r="E1" s="39"/>
      <c r="F1" s="39"/>
      <c r="G1" s="39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ht="17.100000000000001" x14ac:dyDescent="0.45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ht="17.100000000000001" x14ac:dyDescent="0.45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ht="17.100000000000001" x14ac:dyDescent="0.45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ht="17.100000000000001" x14ac:dyDescent="0.45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ht="17.100000000000001" x14ac:dyDescent="0.45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ht="17.100000000000001" x14ac:dyDescent="0.45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ht="17.100000000000001" x14ac:dyDescent="0.45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ht="17.100000000000001" x14ac:dyDescent="0.45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ht="17.100000000000001" x14ac:dyDescent="0.45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ht="17.100000000000001" x14ac:dyDescent="0.45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ht="17.100000000000001" x14ac:dyDescent="0.45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ht="17.100000000000001" x14ac:dyDescent="0.45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ht="17.100000000000001" x14ac:dyDescent="0.45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ht="17.100000000000001" x14ac:dyDescent="0.45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ht="17.100000000000001" x14ac:dyDescent="0.45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ht="17.100000000000001" x14ac:dyDescent="0.45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17" t="s">
        <v>214</v>
      </c>
      <c r="B22" t="s">
        <v>216</v>
      </c>
    </row>
    <row r="23" spans="1:7" x14ac:dyDescent="0.3">
      <c r="A23" s="17" t="s">
        <v>215</v>
      </c>
    </row>
    <row r="24" spans="1:7" x14ac:dyDescent="0.3">
      <c r="B24" t="s">
        <v>217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G34" sqref="G34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10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10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10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10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10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10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10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10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10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10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10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10" x14ac:dyDescent="0.3">
      <c r="A12" s="40" t="s">
        <v>15</v>
      </c>
      <c r="B12" s="41"/>
      <c r="C12" s="42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10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10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10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37" t="str">
        <f>IF(SUM(H16:$H$16)&gt;=250000,"위험",IF(SUM(H16:$H$16)&gt;=150000,"주의",""))</f>
        <v/>
      </c>
      <c r="J16" s="20"/>
    </row>
    <row r="17" spans="1:10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37" t="str">
        <f>IF(SUM(H$16:$H17)&gt;=250000,"위험",IF(SUM(H$16:$H17)&gt;=150000,"주의",""))</f>
        <v/>
      </c>
      <c r="J17" s="20"/>
    </row>
    <row r="18" spans="1:10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37" t="str">
        <f>IF(SUM(H$16:$H18)&gt;=250000,"위험",IF(SUM(H$16:$H18)&gt;=150000,"주의",""))</f>
        <v/>
      </c>
      <c r="J18" s="20"/>
    </row>
    <row r="19" spans="1:10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37" t="str">
        <f>IF(SUM(H$16:$H19)&gt;=250000,"위험",IF(SUM(H$16:$H19)&gt;=150000,"주의",""))</f>
        <v/>
      </c>
      <c r="J19" s="20"/>
    </row>
    <row r="20" spans="1:10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37" t="str">
        <f>IF(SUM(H$16:$H20)&gt;=250000,"위험",IF(SUM(H$16:$H20)&gt;=150000,"주의",""))</f>
        <v>주의</v>
      </c>
      <c r="J20" s="20"/>
    </row>
    <row r="21" spans="1:10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37" t="str">
        <f>IF(SUM(H$16:$H21)&gt;=250000,"위험",IF(SUM(H$16:$H21)&gt;=150000,"주의",""))</f>
        <v>주의</v>
      </c>
      <c r="J21" s="20"/>
    </row>
    <row r="22" spans="1:10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37" t="str">
        <f>IF(SUM(H$16:$H22)&gt;=250000,"위험",IF(SUM(H$16:$H22)&gt;=150000,"주의",""))</f>
        <v>주의</v>
      </c>
      <c r="J22" s="20"/>
    </row>
    <row r="23" spans="1:10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37" t="str">
        <f>IF(SUM(H$16:$H23)&gt;=250000,"위험",IF(SUM(H$16:$H23)&gt;=150000,"주의",""))</f>
        <v>주의</v>
      </c>
      <c r="J23" s="20"/>
    </row>
    <row r="24" spans="1:10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37" t="str">
        <f>IF(SUM(H$16:$H24)&gt;=250000,"위험",IF(SUM(H$16:$H24)&gt;=150000,"주의",""))</f>
        <v>위험</v>
      </c>
      <c r="J24" s="20"/>
    </row>
    <row r="25" spans="1:10" x14ac:dyDescent="0.3">
      <c r="A25" s="40" t="s">
        <v>57</v>
      </c>
      <c r="B25" s="41"/>
      <c r="C25" s="42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37" t="str">
        <f>IF(SUM(H$16:$H25)&gt;=250000,"위험",IF(SUM(H$16:$H25)&gt;=150000,"주의",""))</f>
        <v>위험</v>
      </c>
      <c r="J25" s="20"/>
    </row>
    <row r="27" spans="1:10" x14ac:dyDescent="0.3">
      <c r="A27" s="4" t="s">
        <v>60</v>
      </c>
      <c r="B27" s="5" t="s">
        <v>171</v>
      </c>
    </row>
    <row r="28" spans="1:10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10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LEFT(C29,4)&amp;"-"&amp;HLOOKUP(MID(C29,5,1)*1,$B$39:$D$40,2,0)</f>
        <v>1202-G</v>
      </c>
    </row>
    <row r="30" spans="1:10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LEFT(C30,4)&amp;"-"&amp;HLOOKUP(MID(C30,5,1)*1,$B$39:$D$40,2,0)</f>
        <v>5365-P</v>
      </c>
    </row>
    <row r="31" spans="1:10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10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27" sqref="B27"/>
    </sheetView>
  </sheetViews>
  <sheetFormatPr defaultRowHeight="16.5" x14ac:dyDescent="0.3"/>
  <cols>
    <col min="1" max="1" width="15.25" bestFit="1" customWidth="1"/>
    <col min="2" max="5" width="11.375" customWidth="1"/>
    <col min="6" max="6" width="9.625" customWidth="1"/>
  </cols>
  <sheetData>
    <row r="1" spans="1:6" ht="20.25" x14ac:dyDescent="0.3">
      <c r="A1" s="39" t="s">
        <v>102</v>
      </c>
      <c r="B1" s="39"/>
      <c r="C1" s="39"/>
      <c r="D1" s="39"/>
      <c r="E1" s="39"/>
      <c r="F1" s="39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18" t="s">
        <v>103</v>
      </c>
      <c r="B19" t="s">
        <v>218</v>
      </c>
    </row>
    <row r="21" spans="1:5" x14ac:dyDescent="0.3">
      <c r="A21" s="18" t="s">
        <v>220</v>
      </c>
      <c r="B21" s="18" t="s">
        <v>104</v>
      </c>
    </row>
    <row r="22" spans="1:5" x14ac:dyDescent="0.3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19" t="s">
        <v>221</v>
      </c>
      <c r="C23" s="19">
        <v>1980300</v>
      </c>
      <c r="D23" s="19" t="s">
        <v>221</v>
      </c>
      <c r="E23" s="19">
        <v>2927400</v>
      </c>
    </row>
    <row r="24" spans="1:5" x14ac:dyDescent="0.3">
      <c r="A24" t="s">
        <v>111</v>
      </c>
      <c r="B24" s="19" t="s">
        <v>221</v>
      </c>
      <c r="C24" s="19">
        <v>996000</v>
      </c>
      <c r="D24" s="19" t="s">
        <v>221</v>
      </c>
      <c r="E24" s="19">
        <v>1826000</v>
      </c>
    </row>
    <row r="25" spans="1:5" x14ac:dyDescent="0.3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3">
      <c r="A26" t="s">
        <v>113</v>
      </c>
      <c r="B26" s="19">
        <v>148000</v>
      </c>
      <c r="C26" s="19" t="s">
        <v>221</v>
      </c>
      <c r="D26" s="19">
        <v>925000</v>
      </c>
      <c r="E26" s="19" t="s">
        <v>221</v>
      </c>
    </row>
    <row r="27" spans="1:5" x14ac:dyDescent="0.3">
      <c r="A27" t="s">
        <v>219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customWidth="1"/>
    <col min="4" max="6" width="13" bestFit="1" customWidth="1" outlineLevel="1"/>
  </cols>
  <sheetData>
    <row r="1" spans="2:6" ht="17.25" thickBot="1" x14ac:dyDescent="0.35"/>
    <row r="2" spans="2:6" x14ac:dyDescent="0.3">
      <c r="B2" s="25" t="s">
        <v>225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227</v>
      </c>
      <c r="E3" s="33" t="s">
        <v>222</v>
      </c>
      <c r="F3" s="33" t="s">
        <v>224</v>
      </c>
    </row>
    <row r="4" spans="2:6" ht="40.5" hidden="1" outlineLevel="1" x14ac:dyDescent="0.3">
      <c r="B4" s="28"/>
      <c r="C4" s="28"/>
      <c r="D4" s="21"/>
      <c r="E4" s="35" t="s">
        <v>223</v>
      </c>
      <c r="F4" s="35" t="s">
        <v>223</v>
      </c>
    </row>
    <row r="5" spans="2:6" x14ac:dyDescent="0.3">
      <c r="B5" s="29" t="s">
        <v>226</v>
      </c>
      <c r="C5" s="30"/>
      <c r="D5" s="27"/>
      <c r="E5" s="27"/>
      <c r="F5" s="27"/>
    </row>
    <row r="6" spans="2:6" outlineLevel="1" x14ac:dyDescent="0.3">
      <c r="B6" s="28"/>
      <c r="C6" s="28" t="s">
        <v>95</v>
      </c>
      <c r="D6" s="22">
        <v>200000</v>
      </c>
      <c r="E6" s="34">
        <v>250000</v>
      </c>
      <c r="F6" s="34">
        <v>150000</v>
      </c>
    </row>
    <row r="7" spans="2:6" x14ac:dyDescent="0.3">
      <c r="B7" s="29" t="s">
        <v>228</v>
      </c>
      <c r="C7" s="30"/>
      <c r="D7" s="27"/>
      <c r="E7" s="27"/>
      <c r="F7" s="27"/>
    </row>
    <row r="8" spans="2:6" ht="17.25" outlineLevel="1" thickBot="1" x14ac:dyDescent="0.35">
      <c r="B8" s="31"/>
      <c r="C8" s="31" t="s">
        <v>127</v>
      </c>
      <c r="D8" s="23">
        <v>133280000</v>
      </c>
      <c r="E8" s="23">
        <v>191380000</v>
      </c>
      <c r="F8" s="23">
        <v>75180000</v>
      </c>
    </row>
    <row r="9" spans="2:6" x14ac:dyDescent="0.3">
      <c r="B9" t="s">
        <v>229</v>
      </c>
    </row>
    <row r="10" spans="2:6" x14ac:dyDescent="0.3">
      <c r="B10" t="s">
        <v>230</v>
      </c>
    </row>
    <row r="11" spans="2:6" x14ac:dyDescent="0.3">
      <c r="B11" t="s">
        <v>231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9" t="s">
        <v>120</v>
      </c>
      <c r="B1" s="39"/>
      <c r="C1" s="39"/>
      <c r="D1" s="39"/>
      <c r="E1" s="39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1" sqref="E6">
    <scenario name="판매가인상" locked="1" count="1" user="Windows 사용자" comment="만든 사람 Windows 사용자 날짜 2024-08-12">
      <inputCells r="B4" val="250000" numFmtId="41"/>
    </scenario>
    <scenario name="판매가인하" locked="1" count="1" user="Windows 사용자" comment="만든 사람 Windows 사용자 날짜 2024-08-12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G32" sqref="G32:G33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9" t="s">
        <v>128</v>
      </c>
      <c r="B1" s="39"/>
      <c r="C1" s="39"/>
      <c r="D1" s="39"/>
      <c r="E1" s="39"/>
      <c r="F1" s="39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ht="17.100000000000001" x14ac:dyDescent="0.45">
      <c r="A4" s="10">
        <v>42748</v>
      </c>
      <c r="B4" s="6" t="s">
        <v>134</v>
      </c>
      <c r="C4" s="36">
        <v>42016807</v>
      </c>
      <c r="D4" s="36">
        <v>25410000</v>
      </c>
      <c r="E4" s="36">
        <v>609756</v>
      </c>
      <c r="F4" s="36">
        <f>C4-D4-E4</f>
        <v>15997051</v>
      </c>
    </row>
    <row r="5" spans="1:6" ht="17.100000000000001" x14ac:dyDescent="0.45">
      <c r="A5" s="10">
        <v>42929</v>
      </c>
      <c r="B5" s="6" t="s">
        <v>135</v>
      </c>
      <c r="C5" s="36">
        <v>35460993</v>
      </c>
      <c r="D5" s="36">
        <v>48410000</v>
      </c>
      <c r="E5" s="36">
        <v>505051</v>
      </c>
      <c r="F5" s="36">
        <f t="shared" ref="F5:F13" si="0">C5-D5-E5</f>
        <v>-13454058</v>
      </c>
    </row>
    <row r="6" spans="1:6" ht="17.100000000000001" x14ac:dyDescent="0.45">
      <c r="A6" s="10">
        <v>43195</v>
      </c>
      <c r="B6" s="6" t="s">
        <v>136</v>
      </c>
      <c r="C6" s="36">
        <v>75471698</v>
      </c>
      <c r="D6" s="36">
        <v>16980000</v>
      </c>
      <c r="E6" s="36">
        <v>439560</v>
      </c>
      <c r="F6" s="36">
        <f t="shared" si="0"/>
        <v>58052138</v>
      </c>
    </row>
    <row r="7" spans="1:6" ht="17.100000000000001" x14ac:dyDescent="0.45">
      <c r="A7" s="10">
        <v>43226</v>
      </c>
      <c r="B7" s="6" t="s">
        <v>137</v>
      </c>
      <c r="C7" s="36">
        <v>54794521</v>
      </c>
      <c r="D7" s="36">
        <v>22070000</v>
      </c>
      <c r="E7" s="36">
        <v>384615</v>
      </c>
      <c r="F7" s="36">
        <f t="shared" si="0"/>
        <v>32339906</v>
      </c>
    </row>
    <row r="8" spans="1:6" ht="17.100000000000001" x14ac:dyDescent="0.45">
      <c r="A8" s="10">
        <v>43316</v>
      </c>
      <c r="B8" s="6" t="s">
        <v>138</v>
      </c>
      <c r="C8" s="36">
        <v>44943820</v>
      </c>
      <c r="D8" s="36">
        <v>14380000</v>
      </c>
      <c r="E8" s="36">
        <v>421053</v>
      </c>
      <c r="F8" s="36">
        <f t="shared" si="0"/>
        <v>30142767</v>
      </c>
    </row>
    <row r="9" spans="1:6" ht="17.100000000000001" x14ac:dyDescent="0.45">
      <c r="A9" s="10">
        <v>43683</v>
      </c>
      <c r="B9" s="6" t="s">
        <v>139</v>
      </c>
      <c r="C9" s="36">
        <v>36585366</v>
      </c>
      <c r="D9" s="36">
        <v>45410000</v>
      </c>
      <c r="E9" s="36">
        <v>357143</v>
      </c>
      <c r="F9" s="36">
        <f t="shared" si="0"/>
        <v>-9181777</v>
      </c>
    </row>
    <row r="10" spans="1:6" ht="17.100000000000001" x14ac:dyDescent="0.45">
      <c r="A10" s="10">
        <v>43721</v>
      </c>
      <c r="B10" s="6" t="s">
        <v>140</v>
      </c>
      <c r="C10" s="36">
        <v>57692308</v>
      </c>
      <c r="D10" s="36">
        <v>22300000</v>
      </c>
      <c r="E10" s="36">
        <v>322581</v>
      </c>
      <c r="F10" s="36">
        <f t="shared" si="0"/>
        <v>35069727</v>
      </c>
    </row>
    <row r="11" spans="1:6" ht="17.100000000000001" x14ac:dyDescent="0.45">
      <c r="A11" s="10">
        <v>43991</v>
      </c>
      <c r="B11" s="6" t="s">
        <v>141</v>
      </c>
      <c r="C11" s="36">
        <v>31746032</v>
      </c>
      <c r="D11" s="36">
        <v>22070000</v>
      </c>
      <c r="E11" s="36">
        <v>202020</v>
      </c>
      <c r="F11" s="36">
        <f t="shared" si="0"/>
        <v>9474012</v>
      </c>
    </row>
    <row r="12" spans="1:6" ht="17.100000000000001" x14ac:dyDescent="0.45">
      <c r="A12" s="10">
        <v>44173</v>
      </c>
      <c r="B12" s="6" t="s">
        <v>142</v>
      </c>
      <c r="C12" s="36">
        <v>21505376</v>
      </c>
      <c r="D12" s="36">
        <v>21600000</v>
      </c>
      <c r="E12" s="36">
        <v>240964</v>
      </c>
      <c r="F12" s="36">
        <f t="shared" si="0"/>
        <v>-335588</v>
      </c>
    </row>
    <row r="13" spans="1:6" ht="17.100000000000001" x14ac:dyDescent="0.45">
      <c r="A13" s="10">
        <v>44267</v>
      </c>
      <c r="B13" s="6" t="s">
        <v>143</v>
      </c>
      <c r="C13" s="36">
        <v>7751938</v>
      </c>
      <c r="D13" s="36">
        <v>45730000</v>
      </c>
      <c r="E13" s="36">
        <v>116279</v>
      </c>
      <c r="F13" s="36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30" zoomScaleNormal="130" workbookViewId="0">
      <selection activeCell="J16" sqref="J16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9" t="s">
        <v>144</v>
      </c>
      <c r="B1" s="39"/>
      <c r="C1" s="39"/>
      <c r="D1" s="39"/>
      <c r="E1" s="39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ht="17.100000000000001" x14ac:dyDescent="0.45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2024-08-12T08:30:09Z</dcterms:modified>
</cp:coreProperties>
</file>