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55d2fc69d5c9b0/바탕 화면/"/>
    </mc:Choice>
  </mc:AlternateContent>
  <xr:revisionPtr revIDLastSave="25" documentId="8_{D39D6D0D-2974-4594-9878-9ED4322386EB}" xr6:coauthVersionLast="47" xr6:coauthVersionMax="47" xr10:uidLastSave="{48166E0C-27E4-4174-A7DB-8A29E5BFDA6F}"/>
  <bookViews>
    <workbookView xWindow="5720" yWindow="6040" windowWidth="28800" windowHeight="15370" activeTab="3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분석작업-2" sheetId="6" r:id="rId7"/>
    <sheet name="분석작업-3" sheetId="10" r:id="rId8"/>
    <sheet name="매크로작업" sheetId="12" r:id="rId9"/>
    <sheet name="차트작업" sheetId="8" r:id="rId10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판매현황">'기본작업-2'!$A$4:$A$9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I5" i="8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/>
  <c r="F8" i="10" s="1"/>
  <c r="D9" i="10"/>
  <c r="E9" i="10"/>
  <c r="F9" i="10" s="1"/>
  <c r="D10" i="10"/>
  <c r="E10" i="10"/>
  <c r="F10" i="10" s="1"/>
  <c r="D11" i="10"/>
  <c r="E11" i="10"/>
  <c r="F11" i="10" s="1"/>
  <c r="D12" i="10"/>
  <c r="E12" i="10"/>
  <c r="F12" i="10" s="1"/>
  <c r="D13" i="10"/>
  <c r="E13" i="10"/>
  <c r="F13" i="10" s="1"/>
  <c r="D14" i="10"/>
  <c r="E14" i="10"/>
  <c r="F14" i="10" s="1"/>
  <c r="G4" i="10"/>
  <c r="F4" i="10"/>
  <c r="E4" i="10"/>
  <c r="D4" i="10"/>
  <c r="G14" i="10" l="1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<sst xmlns="http://schemas.openxmlformats.org/spreadsheetml/2006/main" count="468" uniqueCount="293">
  <si>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</si>
  <si>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</si>
  <si>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</si>
  <si>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</si>
  <si>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</si>
  <si>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</si>
  <si>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</si>
  <si>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</si>
  <si>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</si>
  <si>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</si>
  <si>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</si>
  <si>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</si>
  <si>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</si>
  <si>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</si>
  <si>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</si>
  <si>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</si>
  <si>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</si>
  <si>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</si>
  <si>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</si>
  <si>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</si>
  <si>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</si>
  <si>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</si>
  <si>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</si>
  <si>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</si>
  <si>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</si>
  <si>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</si>
  <si>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</si>
  <si>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</si>
  <si>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</si>
  <si>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</si>
  <si>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</si>
  <si>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</si>
  <si>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</si>
  <si>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</si>
  <si>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</si>
  <si>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</si>
  <si>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</si>
  <si>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</si>
  <si>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</si>
  <si>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</si>
  <si>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</si>
  <si>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</si>
  <si>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</si>
  <si>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</si>
  <si>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</si>
  <si>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</si>
  <si>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</si>
  <si>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</si>
  <si>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</si>
  <si>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</si>
  <si>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</si>
  <si>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</si>
  <si>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</si>
  <si>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</si>
  <si>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</si>
  <si>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</si>
  <si>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</si>
  <si>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</si>
  <si>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</si>
  <si>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</si>
  <si>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</si>
  <si>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</si>
  <si>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</si>
  <si>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</si>
  <si>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</si>
  <si>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</si>
  <si>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</si>
  <si>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</si>
  <si>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</si>
  <si>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</si>
  <si>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</si>
  <si>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</si>
  <si>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</si>
  <si>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</si>
  <si>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</si>
  <si>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</si>
  <si>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</si>
  <si>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</si>
  <si>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</si>
  <si>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</si>
  <si>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</si>
  <si>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</si>
  <si>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</si>
  <si>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</si>
  <si>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</si>
  <si>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</si>
  <si>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</si>
  <si>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</si>
  <si>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</si>
  <si>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</si>
  <si>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</si>
  <si>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</si>
  <si>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</si>
  <si>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</si>
  <si>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</si>
  <si>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</si>
  <si>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</si>
  <si>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</si>
  <si>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</si>
  <si>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</si>
  <si>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</si>
  <si>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</si>
  <si>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</si>
  <si>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</si>
  <si>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</si>
  <si>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</si>
  <si>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</si>
  <si>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</si>
  <si>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</si>
  <si>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</si>
  <si>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</si>
  <si>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</si>
  <si>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</si>
  <si>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</si>
  <si>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</si>
  <si>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</si>
  <si>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</si>
  <si>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</si>
  <si>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</si>
  <si>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</si>
  <si>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</si>
  <si>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</si>
  <si>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</si>
  <si>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</si>
  <si>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</si>
  <si>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</si>
  <si>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</si>
  <si>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</si>
  <si>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</si>
  <si>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</si>
  <si>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</si>
  <si>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</si>
  <si>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</si>
  <si>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</si>
  <si>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</si>
  <si>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</si>
  <si>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</si>
  <si>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</si>
  <si>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</si>
  <si>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</si>
  <si>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</si>
  <si>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</si>
  <si>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</si>
  <si>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</si>
  <si>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</si>
  <si>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</si>
  <si>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</si>
  <si>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</si>
  <si>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</si>
  <si>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</si>
  <si>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</si>
  <si>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</si>
  <si>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</si>
  <si>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</si>
  <si>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</si>
  <si>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</si>
  <si>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</si>
  <si>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</si>
  <si>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</si>
  <si>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</si>
  <si>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</si>
  <si>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</si>
  <si>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</si>
  <si>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</si>
  <si>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</si>
  <si>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</si>
  <si>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</si>
  <si>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</si>
  <si>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</si>
  <si>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</si>
  <si>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</si>
  <si>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</si>
  <si>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</si>
  <si>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</si>
  <si>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</si>
  <si>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</si>
  <si>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</si>
  <si>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</si>
  <si>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</si>
  <si>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</si>
  <si>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</si>
  <si>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</si>
  <si>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</si>
  <si>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</si>
  <si>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</si>
  <si>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</si>
  <si>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</si>
  <si>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</si>
  <si>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</si>
  <si>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</si>
  <si>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</si>
  <si>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</si>
  <si>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</si>
  <si>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</si>
  <si>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</si>
  <si>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</si>
  <si>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</si>
  <si>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</si>
  <si>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</si>
  <si>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</si>
  <si>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</si>
  <si>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</si>
  <si>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</si>
  <si>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</si>
  <si>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</si>
  <si>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</si>
  <si>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</si>
  <si>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</si>
  <si>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</si>
  <si>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</si>
  <si>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</si>
  <si>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</si>
  <si>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</si>
  <si>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</si>
  <si>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</si>
  <si>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</si>
  <si>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</si>
  <si>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</si>
  <si>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</si>
  <si>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</si>
  <si>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</si>
  <si>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</si>
  <si>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</si>
  <si>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</si>
  <si>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</si>
  <si>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</si>
  <si>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</si>
  <si>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</si>
  <si>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</si>
  <si>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</si>
  <si>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</si>
  <si>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</si>
  <si>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</si>
  <si>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</si>
  <si>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</si>
  <si>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</si>
  <si>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</si>
  <si>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</si>
  <si>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</si>
  <si>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</si>
  <si>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</si>
  <si>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</si>
  <si>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</si>
  <si>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</si>
  <si>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</si>
  <si>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</si>
  <si>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</si>
  <si>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</si>
  <si>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</si>
  <si>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</si>
  <si>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</si>
  <si>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</si>
  <si>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</si>
  <si>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</si>
  <si>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</si>
  <si>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</si>
  <si>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</si>
  <si>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</si>
  <si>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</si>
  <si>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</si>
  <si>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</si>
  <si>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</si>
  <si>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</si>
  <si>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</si>
  <si>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</si>
  <si>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</si>
  <si>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</si>
  <si>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</si>
  <si>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</si>
  <si>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</si>
  <si>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</si>
  <si>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</si>
  <si>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</si>
  <si>
    <t>주민등록번호</t>
  </si>
  <si>
    <t>H101</t>
  </si>
  <si>
    <t>허지혜</t>
  </si>
  <si>
    <t>H102</t>
  </si>
  <si>
    <t>김상두</t>
  </si>
  <si>
    <t>H103</t>
  </si>
  <si>
    <t>이구철</t>
  </si>
  <si>
    <t>강수옥</t>
  </si>
  <si>
    <t>B101</t>
  </si>
  <si>
    <t>나도연</t>
  </si>
  <si>
    <t>거래시작일</t>
  </si>
  <si>
    <t>주문금액</t>
  </si>
  <si>
    <t>누적점수</t>
  </si>
  <si>
    <t>740507-270****</t>
  </si>
  <si>
    <t>790805-148****</t>
  </si>
  <si>
    <t>820420-103****</t>
  </si>
  <si>
    <t>820525-167****</t>
  </si>
  <si>
    <t>830930-209****</t>
  </si>
  <si>
    <t>821115-212****</t>
  </si>
  <si>
    <t>&lt;=50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</si>
</sst>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83" formatCode="_-* #,##0_-;\-* #,##0_-;_-* &quot;-&quot;_-;_-@_-"/>
    <numFmt numFmtId="186" formatCode="#,##0&quot;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" vertical="center"/>
    </xf>
    <xf numFmtId="0" fontId="0" fillId="0" borderId="0" xfId="0">
      <alignment vertical="center"/>
    </xf>
    <xf numFmtId="183" fontId="0" fillId="0" borderId="0" xfId="5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6" fontId="0" fillId="0" borderId="1" xfId="1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86" fontId="0" fillId="0" borderId="1" xfId="1" applyNumberFormat="1" applyFont="1" applyBorder="1">
      <alignment vertical="center"/>
    </xf>
    <xf numFmtId="0" fontId="7" fillId="3" borderId="3" xfId="4" applyBorder="1" applyAlignment="1">
      <alignment horizontal="center" vertical="center"/>
    </xf>
    <xf numFmtId="0" fontId="7" fillId="3" borderId="4" xfId="4" applyBorder="1" applyAlignment="1">
      <alignment horizontal="center" vertical="center"/>
    </xf>
    <xf numFmtId="0" fontId="7" fillId="3" borderId="5" xfId="4" applyBorder="1" applyAlignment="1">
      <alignment horizontal="center" vertical="center"/>
    </xf>
    <xf numFmtId="186" fontId="0" fillId="0" borderId="9" xfId="1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9" fontId="0" fillId="0" borderId="10" xfId="2" applyFont="1" applyBorder="1">
      <alignment vertical="center"/>
    </xf>
    <xf numFmtId="186" fontId="0" fillId="0" borderId="9" xfId="1" applyNumberFormat="1" applyFont="1" applyBorder="1">
      <alignment vertical="center"/>
    </xf>
    <xf numFmtId="9" fontId="0" fillId="0" borderId="11" xfId="2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0" applyNumberFormat="1" applyFill="1" applyBorder="1" applyAlignment="1">
      <alignment horizontal="center" vertical="center"/>
    </xf>
  </cellXfs>
  <cellStyles count="6">
    <cellStyle name="강조색5" xfId="4" builtinId="45"/>
    <cellStyle name="백분율" xfId="2" builtinId="5"/>
    <cellStyle name="쉼표 [0]" xfId="1" builtinId="6"/>
    <cellStyle name="쉼표 [0] 2" xfId="5" xr:uid="{16D29CE0-2FC0-455E-A6A1-0A86A6BF54AD}"/>
    <cellStyle name="제목 2" xfId="3" builtinId="17"/>
    <cellStyle name="표준" xfId="0" builtinId="0"/>
  </cellStyles>
  <dxfs count="2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2" sqref="I2"/>
    </sheetView>
  </sheetViews>
  <sheetFormatPr defaultRowHeight="17" x14ac:dyDescent="0.45"/>
  <cols>
    <col min="3" max="3" width="14.25" bestFit="1" customWidth="1"/>
    <col min="5" max="5" width="11.83203125" bestFit="1" customWidth="1"/>
    <col min="6" max="6" width="9.08203125" bestFit="1" customWidth="1"/>
  </cols>
  <sheetData>
    <row r="1" spans="1:7" x14ac:dyDescent="0.45">
      <c r="A1" t="s">
        <v>0</v>
      </c>
    </row>
    <row r="3" spans="1:7" x14ac:dyDescent="0.45">
      <c r="A3" s="18" t="s">
        <v>272</v>
      </c>
      <c r="B3" s="18" t="s">
        <v>1</v>
      </c>
      <c r="C3" s="18" t="s">
        <v>273</v>
      </c>
      <c r="D3" s="18" t="s">
        <v>2</v>
      </c>
      <c r="E3" s="18" t="s">
        <v>283</v>
      </c>
      <c r="F3" s="18" t="s">
        <v>284</v>
      </c>
      <c r="G3" s="18" t="s">
        <v>285</v>
      </c>
    </row>
    <row r="4" spans="1:7" x14ac:dyDescent="0.45">
      <c r="A4" s="18" t="s">
        <v>274</v>
      </c>
      <c r="B4" s="18" t="s">
        <v>275</v>
      </c>
      <c r="C4" s="18" t="s">
        <v>286</v>
      </c>
      <c r="D4" s="18" t="s">
        <v>3</v>
      </c>
      <c r="E4" s="19">
        <v>42431</v>
      </c>
      <c r="F4" s="17">
        <v>430000</v>
      </c>
      <c r="G4" s="18">
        <v>570</v>
      </c>
    </row>
    <row r="5" spans="1:7" x14ac:dyDescent="0.45">
      <c r="A5" s="18" t="s">
        <v>276</v>
      </c>
      <c r="B5" s="18" t="s">
        <v>277</v>
      </c>
      <c r="C5" s="18" t="s">
        <v>287</v>
      </c>
      <c r="D5" s="18" t="s">
        <v>4</v>
      </c>
      <c r="E5" s="19">
        <v>42831</v>
      </c>
      <c r="F5" s="17">
        <v>230000</v>
      </c>
      <c r="G5" s="18">
        <v>450</v>
      </c>
    </row>
    <row r="6" spans="1:7" x14ac:dyDescent="0.45">
      <c r="A6" s="18" t="s">
        <v>278</v>
      </c>
      <c r="B6" s="18" t="s">
        <v>5</v>
      </c>
      <c r="C6" s="18" t="s">
        <v>288</v>
      </c>
      <c r="D6" s="18" t="s">
        <v>4</v>
      </c>
      <c r="E6" s="19">
        <v>42876</v>
      </c>
      <c r="F6" s="17">
        <v>275000</v>
      </c>
      <c r="G6" s="18">
        <v>450</v>
      </c>
    </row>
    <row r="7" spans="1:7" x14ac:dyDescent="0.45">
      <c r="A7" s="18" t="s">
        <v>6</v>
      </c>
      <c r="B7" s="18" t="s">
        <v>279</v>
      </c>
      <c r="C7" s="18" t="s">
        <v>289</v>
      </c>
      <c r="D7" s="18" t="s">
        <v>4</v>
      </c>
      <c r="E7" s="19">
        <v>43129</v>
      </c>
      <c r="F7" s="17">
        <v>326000</v>
      </c>
      <c r="G7" s="18">
        <v>380</v>
      </c>
    </row>
    <row r="8" spans="1:7" x14ac:dyDescent="0.45">
      <c r="A8" s="18" t="s">
        <v>7</v>
      </c>
      <c r="B8" s="18" t="s">
        <v>280</v>
      </c>
      <c r="C8" s="18" t="s">
        <v>290</v>
      </c>
      <c r="D8" s="18" t="s">
        <v>3</v>
      </c>
      <c r="E8" s="19">
        <v>43385</v>
      </c>
      <c r="F8" s="17">
        <v>125000</v>
      </c>
      <c r="G8" s="18">
        <v>120</v>
      </c>
    </row>
    <row r="9" spans="1:7" x14ac:dyDescent="0.45">
      <c r="A9" s="18" t="s">
        <v>281</v>
      </c>
      <c r="B9" s="18" t="s">
        <v>282</v>
      </c>
      <c r="C9" s="18" t="s">
        <v>291</v>
      </c>
      <c r="D9" s="18" t="s">
        <v>3</v>
      </c>
      <c r="E9" s="19">
        <v>42392</v>
      </c>
      <c r="F9" s="17">
        <v>670000</v>
      </c>
      <c r="G9" s="18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" x14ac:dyDescent="0.45"/>
  <cols>
    <col min="3" max="3" width="12.33203125" bestFit="1" customWidth="1"/>
  </cols>
  <sheetData>
    <row r="1" spans="1:9" ht="21" x14ac:dyDescent="0.45">
      <c r="A1" s="11" t="s">
        <v>214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3" t="s">
        <v>215</v>
      </c>
      <c r="B3" s="3" t="s">
        <v>197</v>
      </c>
      <c r="C3" s="3" t="s">
        <v>216</v>
      </c>
      <c r="D3" s="3" t="s">
        <v>2</v>
      </c>
      <c r="E3" s="3" t="s">
        <v>217</v>
      </c>
      <c r="F3" s="3" t="s">
        <v>218</v>
      </c>
      <c r="G3" s="3" t="s">
        <v>219</v>
      </c>
      <c r="H3" s="3" t="s">
        <v>220</v>
      </c>
      <c r="I3" s="3" t="s">
        <v>221</v>
      </c>
    </row>
    <row r="4" spans="1:9" x14ac:dyDescent="0.45">
      <c r="A4" s="3" t="s">
        <v>222</v>
      </c>
      <c r="B4" s="3" t="s">
        <v>223</v>
      </c>
      <c r="C4" s="3" t="s">
        <v>224</v>
      </c>
      <c r="D4" s="3" t="s">
        <v>4</v>
      </c>
      <c r="E4" s="3">
        <v>28</v>
      </c>
      <c r="F4" s="3">
        <v>38</v>
      </c>
      <c r="G4" s="3">
        <v>8</v>
      </c>
      <c r="H4" s="3">
        <v>17</v>
      </c>
      <c r="I4" s="3">
        <f>SUM(E4:H4)</f>
        <v>91</v>
      </c>
    </row>
    <row r="5" spans="1:9" x14ac:dyDescent="0.45">
      <c r="A5" s="3" t="s">
        <v>225</v>
      </c>
      <c r="B5" s="3" t="s">
        <v>226</v>
      </c>
      <c r="C5" s="3" t="s">
        <v>224</v>
      </c>
      <c r="D5" s="3" t="s">
        <v>3</v>
      </c>
      <c r="E5" s="3">
        <v>25</v>
      </c>
      <c r="F5" s="3">
        <v>33</v>
      </c>
      <c r="G5" s="3">
        <v>5</v>
      </c>
      <c r="H5" s="3">
        <v>20</v>
      </c>
      <c r="I5" s="3">
        <f t="shared" ref="I5:I13" si="0">SUM(E5:H5)</f>
        <v>83</v>
      </c>
    </row>
    <row r="6" spans="1:9" x14ac:dyDescent="0.45">
      <c r="A6" s="3" t="s">
        <v>227</v>
      </c>
      <c r="B6" s="3" t="s">
        <v>228</v>
      </c>
      <c r="C6" s="3" t="s">
        <v>229</v>
      </c>
      <c r="D6" s="3" t="s">
        <v>4</v>
      </c>
      <c r="E6" s="3">
        <v>20</v>
      </c>
      <c r="F6" s="3">
        <v>35</v>
      </c>
      <c r="G6" s="3">
        <v>9</v>
      </c>
      <c r="H6" s="3">
        <v>18</v>
      </c>
      <c r="I6" s="3">
        <f t="shared" si="0"/>
        <v>82</v>
      </c>
    </row>
    <row r="7" spans="1:9" x14ac:dyDescent="0.45">
      <c r="A7" s="3" t="s">
        <v>230</v>
      </c>
      <c r="B7" s="3" t="s">
        <v>231</v>
      </c>
      <c r="C7" s="3" t="s">
        <v>229</v>
      </c>
      <c r="D7" s="3" t="s">
        <v>3</v>
      </c>
      <c r="E7" s="3">
        <v>29</v>
      </c>
      <c r="F7" s="3">
        <v>38</v>
      </c>
      <c r="G7" s="3">
        <v>10</v>
      </c>
      <c r="H7" s="3">
        <v>19</v>
      </c>
      <c r="I7" s="3">
        <f t="shared" si="0"/>
        <v>96</v>
      </c>
    </row>
    <row r="8" spans="1:9" x14ac:dyDescent="0.45">
      <c r="A8" s="3" t="s">
        <v>232</v>
      </c>
      <c r="B8" s="3" t="s">
        <v>233</v>
      </c>
      <c r="C8" s="3" t="s">
        <v>234</v>
      </c>
      <c r="D8" s="3" t="s">
        <v>3</v>
      </c>
      <c r="E8" s="3">
        <v>27</v>
      </c>
      <c r="F8" s="3">
        <v>30</v>
      </c>
      <c r="G8" s="3">
        <v>8</v>
      </c>
      <c r="H8" s="3">
        <v>12</v>
      </c>
      <c r="I8" s="3">
        <f t="shared" si="0"/>
        <v>77</v>
      </c>
    </row>
    <row r="9" spans="1:9" x14ac:dyDescent="0.45">
      <c r="A9" s="3" t="s">
        <v>235</v>
      </c>
      <c r="B9" s="3" t="s">
        <v>236</v>
      </c>
      <c r="C9" s="3" t="s">
        <v>224</v>
      </c>
      <c r="D9" s="3" t="s">
        <v>4</v>
      </c>
      <c r="E9" s="3">
        <v>26</v>
      </c>
      <c r="F9" s="3">
        <v>32</v>
      </c>
      <c r="G9" s="3">
        <v>10</v>
      </c>
      <c r="H9" s="3">
        <v>18</v>
      </c>
      <c r="I9" s="3">
        <f t="shared" si="0"/>
        <v>86</v>
      </c>
    </row>
    <row r="10" spans="1:9" x14ac:dyDescent="0.45">
      <c r="A10" s="3" t="s">
        <v>237</v>
      </c>
      <c r="B10" s="3" t="s">
        <v>238</v>
      </c>
      <c r="C10" s="3" t="s">
        <v>229</v>
      </c>
      <c r="D10" s="3" t="s">
        <v>4</v>
      </c>
      <c r="E10" s="3">
        <v>25</v>
      </c>
      <c r="F10" s="3">
        <v>34</v>
      </c>
      <c r="G10" s="3">
        <v>8</v>
      </c>
      <c r="H10" s="3">
        <v>20</v>
      </c>
      <c r="I10" s="3">
        <f t="shared" si="0"/>
        <v>87</v>
      </c>
    </row>
    <row r="11" spans="1:9" x14ac:dyDescent="0.45">
      <c r="A11" s="3" t="s">
        <v>239</v>
      </c>
      <c r="B11" s="3" t="s">
        <v>240</v>
      </c>
      <c r="C11" s="3" t="s">
        <v>234</v>
      </c>
      <c r="D11" s="3" t="s">
        <v>4</v>
      </c>
      <c r="E11" s="3">
        <v>29</v>
      </c>
      <c r="F11" s="3">
        <v>40</v>
      </c>
      <c r="G11" s="3">
        <v>10</v>
      </c>
      <c r="H11" s="3">
        <v>18</v>
      </c>
      <c r="I11" s="3">
        <f t="shared" si="0"/>
        <v>97</v>
      </c>
    </row>
    <row r="12" spans="1:9" x14ac:dyDescent="0.45">
      <c r="A12" s="3" t="s">
        <v>241</v>
      </c>
      <c r="B12" s="3" t="s">
        <v>242</v>
      </c>
      <c r="C12" s="3" t="s">
        <v>224</v>
      </c>
      <c r="D12" s="3" t="s">
        <v>4</v>
      </c>
      <c r="E12" s="3">
        <v>30</v>
      </c>
      <c r="F12" s="3">
        <v>37</v>
      </c>
      <c r="G12" s="3">
        <v>8</v>
      </c>
      <c r="H12" s="3">
        <v>18</v>
      </c>
      <c r="I12" s="3">
        <f t="shared" si="0"/>
        <v>93</v>
      </c>
    </row>
    <row r="13" spans="1:9" x14ac:dyDescent="0.45">
      <c r="A13" s="3" t="s">
        <v>243</v>
      </c>
      <c r="B13" s="3" t="s">
        <v>244</v>
      </c>
      <c r="C13" s="3" t="s">
        <v>234</v>
      </c>
      <c r="D13" s="3" t="s">
        <v>3</v>
      </c>
      <c r="E13" s="3">
        <v>25</v>
      </c>
      <c r="F13" s="3">
        <v>28</v>
      </c>
      <c r="G13" s="3">
        <v>5</v>
      </c>
      <c r="H13" s="3">
        <v>15</v>
      </c>
      <c r="I13" s="3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K10" sqref="K10"/>
    </sheetView>
  </sheetViews>
  <sheetFormatPr defaultRowHeight="17" x14ac:dyDescent="0.45"/>
  <cols>
    <col min="4" max="4" width="10.4140625" bestFit="1" customWidth="1"/>
    <col min="6" max="6" width="13.08203125" bestFit="1" customWidth="1"/>
  </cols>
  <sheetData>
    <row r="1" spans="1:7" ht="25" customHeight="1" thickBot="1" x14ac:dyDescent="0.5">
      <c r="A1" s="15" t="s">
        <v>93</v>
      </c>
      <c r="B1" s="15"/>
      <c r="C1" s="15"/>
      <c r="D1" s="15"/>
      <c r="E1" s="15"/>
      <c r="F1" s="15"/>
      <c r="G1" s="15"/>
    </row>
    <row r="2" spans="1:7" ht="18" thickTop="1" thickBot="1" x14ac:dyDescent="0.5"/>
    <row r="3" spans="1:7" x14ac:dyDescent="0.45">
      <c r="A3" s="29" t="s">
        <v>94</v>
      </c>
      <c r="B3" s="30" t="s">
        <v>95</v>
      </c>
      <c r="C3" s="30" t="s">
        <v>96</v>
      </c>
      <c r="D3" s="30" t="s">
        <v>97</v>
      </c>
      <c r="E3" s="30" t="s">
        <v>98</v>
      </c>
      <c r="F3" s="30" t="s">
        <v>99</v>
      </c>
      <c r="G3" s="31" t="s">
        <v>100</v>
      </c>
    </row>
    <row r="4" spans="1:7" x14ac:dyDescent="0.45">
      <c r="A4" s="22" t="s">
        <v>101</v>
      </c>
      <c r="B4" s="20">
        <v>200</v>
      </c>
      <c r="C4" s="26">
        <v>220</v>
      </c>
      <c r="D4" s="27">
        <v>26400000</v>
      </c>
      <c r="E4" s="21">
        <v>0.1</v>
      </c>
      <c r="F4" s="28">
        <v>23760000</v>
      </c>
      <c r="G4" s="23">
        <v>1.1000000000000001</v>
      </c>
    </row>
    <row r="5" spans="1:7" x14ac:dyDescent="0.45">
      <c r="A5" s="22" t="s">
        <v>64</v>
      </c>
      <c r="B5" s="20">
        <v>150</v>
      </c>
      <c r="C5" s="26">
        <v>120</v>
      </c>
      <c r="D5" s="27">
        <v>14400000</v>
      </c>
      <c r="E5" s="21">
        <v>0</v>
      </c>
      <c r="F5" s="28">
        <v>14400000</v>
      </c>
      <c r="G5" s="23">
        <v>0.8</v>
      </c>
    </row>
    <row r="6" spans="1:7" x14ac:dyDescent="0.45">
      <c r="A6" s="22" t="s">
        <v>102</v>
      </c>
      <c r="B6" s="20">
        <v>120</v>
      </c>
      <c r="C6" s="26">
        <v>100</v>
      </c>
      <c r="D6" s="27">
        <v>12000000</v>
      </c>
      <c r="E6" s="21">
        <v>0</v>
      </c>
      <c r="F6" s="28">
        <v>12000000</v>
      </c>
      <c r="G6" s="23">
        <v>0.83</v>
      </c>
    </row>
    <row r="7" spans="1:7" x14ac:dyDescent="0.45">
      <c r="A7" s="22" t="s">
        <v>103</v>
      </c>
      <c r="B7" s="20">
        <v>300</v>
      </c>
      <c r="C7" s="26">
        <v>220</v>
      </c>
      <c r="D7" s="27">
        <v>66000000</v>
      </c>
      <c r="E7" s="21">
        <v>0.2</v>
      </c>
      <c r="F7" s="28">
        <v>52800000</v>
      </c>
      <c r="G7" s="23">
        <v>0.73</v>
      </c>
    </row>
    <row r="8" spans="1:7" x14ac:dyDescent="0.45">
      <c r="A8" s="22" t="s">
        <v>104</v>
      </c>
      <c r="B8" s="20">
        <v>200</v>
      </c>
      <c r="C8" s="26">
        <v>210</v>
      </c>
      <c r="D8" s="27">
        <v>63000000</v>
      </c>
      <c r="E8" s="21">
        <v>0.2</v>
      </c>
      <c r="F8" s="28">
        <v>50400000</v>
      </c>
      <c r="G8" s="23">
        <v>1.05</v>
      </c>
    </row>
    <row r="9" spans="1:7" x14ac:dyDescent="0.45">
      <c r="A9" s="22" t="s">
        <v>105</v>
      </c>
      <c r="B9" s="20">
        <v>150</v>
      </c>
      <c r="C9" s="26">
        <v>150</v>
      </c>
      <c r="D9" s="27">
        <v>45000000</v>
      </c>
      <c r="E9" s="21">
        <v>0.15</v>
      </c>
      <c r="F9" s="28">
        <v>38250000</v>
      </c>
      <c r="G9" s="23">
        <v>1</v>
      </c>
    </row>
    <row r="10" spans="1:7" ht="17.5" thickBot="1" x14ac:dyDescent="0.5">
      <c r="A10" s="24" t="s">
        <v>106</v>
      </c>
      <c r="B10" s="25">
        <v>1120</v>
      </c>
      <c r="C10" s="32">
        <v>1020</v>
      </c>
      <c r="D10" s="33">
        <v>226800000</v>
      </c>
      <c r="E10" s="34"/>
      <c r="F10" s="35">
        <v>191610000</v>
      </c>
      <c r="G10" s="36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A36" sqref="AA36"/>
    </sheetView>
  </sheetViews>
  <sheetFormatPr defaultRowHeight="17" x14ac:dyDescent="0.45"/>
  <cols>
    <col min="2" max="11" width="5.58203125" customWidth="1"/>
  </cols>
  <sheetData>
    <row r="1" spans="1:11" ht="21" x14ac:dyDescent="0.45">
      <c r="A1" s="11" t="s">
        <v>107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45">
      <c r="A3" s="12" t="s">
        <v>108</v>
      </c>
      <c r="B3" s="12" t="s">
        <v>109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45">
      <c r="A4" s="12"/>
      <c r="B4" s="3">
        <v>0</v>
      </c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</row>
    <row r="5" spans="1:11" x14ac:dyDescent="0.45">
      <c r="A5" s="3">
        <v>7570</v>
      </c>
      <c r="B5" s="3" t="s">
        <v>110</v>
      </c>
      <c r="C5" s="3"/>
      <c r="D5" s="3" t="s">
        <v>110</v>
      </c>
      <c r="E5" s="3"/>
      <c r="F5" s="3" t="s">
        <v>110</v>
      </c>
      <c r="G5" s="3"/>
      <c r="H5" s="3" t="s">
        <v>110</v>
      </c>
      <c r="I5" s="3"/>
      <c r="J5" s="3" t="s">
        <v>110</v>
      </c>
      <c r="K5" s="3"/>
    </row>
    <row r="6" spans="1:11" x14ac:dyDescent="0.45">
      <c r="A6" s="3">
        <v>4889</v>
      </c>
      <c r="B6" s="3"/>
      <c r="C6" s="3" t="s">
        <v>110</v>
      </c>
      <c r="D6" s="3"/>
      <c r="E6" s="3" t="s">
        <v>110</v>
      </c>
      <c r="F6" s="3"/>
      <c r="G6" s="3" t="s">
        <v>110</v>
      </c>
      <c r="H6" s="3"/>
      <c r="I6" s="3" t="s">
        <v>110</v>
      </c>
      <c r="J6" s="3"/>
      <c r="K6" s="3" t="s">
        <v>110</v>
      </c>
    </row>
    <row r="7" spans="1:11" x14ac:dyDescent="0.45">
      <c r="A7" s="3">
        <v>5076</v>
      </c>
      <c r="B7" s="3" t="s">
        <v>110</v>
      </c>
      <c r="C7" s="3"/>
      <c r="D7" s="3" t="s">
        <v>110</v>
      </c>
      <c r="E7" s="3"/>
      <c r="F7" s="3" t="s">
        <v>110</v>
      </c>
      <c r="G7" s="3"/>
      <c r="H7" s="3" t="s">
        <v>110</v>
      </c>
      <c r="I7" s="3"/>
      <c r="J7" s="3" t="s">
        <v>110</v>
      </c>
      <c r="K7" s="3"/>
    </row>
    <row r="8" spans="1:11" x14ac:dyDescent="0.45">
      <c r="A8" s="3">
        <v>7257</v>
      </c>
      <c r="B8" s="3"/>
      <c r="C8" s="3" t="s">
        <v>110</v>
      </c>
      <c r="D8" s="3"/>
      <c r="E8" s="3" t="s">
        <v>110</v>
      </c>
      <c r="F8" s="3"/>
      <c r="G8" s="3" t="s">
        <v>110</v>
      </c>
      <c r="H8" s="3"/>
      <c r="I8" s="3" t="s">
        <v>110</v>
      </c>
      <c r="J8" s="3"/>
      <c r="K8" s="3" t="s">
        <v>110</v>
      </c>
    </row>
    <row r="9" spans="1:11" x14ac:dyDescent="0.45">
      <c r="A9" s="3">
        <v>9033</v>
      </c>
      <c r="B9" s="3"/>
      <c r="C9" s="3" t="s">
        <v>110</v>
      </c>
      <c r="D9" s="3"/>
      <c r="E9" s="3" t="s">
        <v>110</v>
      </c>
      <c r="F9" s="3"/>
      <c r="G9" s="3" t="s">
        <v>110</v>
      </c>
      <c r="H9" s="3"/>
      <c r="I9" s="3" t="s">
        <v>110</v>
      </c>
      <c r="J9" s="3"/>
      <c r="K9" s="3" t="s">
        <v>110</v>
      </c>
    </row>
    <row r="10" spans="1:11" x14ac:dyDescent="0.45">
      <c r="A10" s="3">
        <v>5574</v>
      </c>
      <c r="B10" s="3" t="s">
        <v>110</v>
      </c>
      <c r="C10" s="3"/>
      <c r="D10" s="3" t="s">
        <v>110</v>
      </c>
      <c r="E10" s="3"/>
      <c r="F10" s="3" t="s">
        <v>110</v>
      </c>
      <c r="G10" s="3"/>
      <c r="H10" s="3" t="s">
        <v>110</v>
      </c>
      <c r="I10" s="3"/>
      <c r="J10" s="3" t="s">
        <v>110</v>
      </c>
      <c r="K10" s="3"/>
    </row>
    <row r="11" spans="1:11" x14ac:dyDescent="0.45">
      <c r="A11" s="3">
        <v>9452</v>
      </c>
      <c r="B11" s="3" t="s">
        <v>110</v>
      </c>
      <c r="C11" s="3"/>
      <c r="D11" s="3" t="s">
        <v>110</v>
      </c>
      <c r="E11" s="3"/>
      <c r="F11" s="3" t="s">
        <v>110</v>
      </c>
      <c r="G11" s="3"/>
      <c r="H11" s="3" t="s">
        <v>110</v>
      </c>
      <c r="I11" s="3"/>
      <c r="J11" s="3" t="s">
        <v>110</v>
      </c>
      <c r="K11" s="3"/>
    </row>
    <row r="12" spans="1:11" x14ac:dyDescent="0.45">
      <c r="A12" s="3">
        <v>5005</v>
      </c>
      <c r="B12" s="3"/>
      <c r="C12" s="3" t="s">
        <v>110</v>
      </c>
      <c r="D12" s="3"/>
      <c r="E12" s="3" t="s">
        <v>110</v>
      </c>
      <c r="F12" s="3"/>
      <c r="G12" s="3" t="s">
        <v>110</v>
      </c>
      <c r="H12" s="3"/>
      <c r="I12" s="3" t="s">
        <v>110</v>
      </c>
      <c r="J12" s="3"/>
      <c r="K12" s="3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1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8"/>
  <sheetViews>
    <sheetView tabSelected="1" workbookViewId="0">
      <selection activeCell="A19" sqref="A18:I19"/>
    </sheetView>
  </sheetViews>
  <sheetFormatPr defaultRowHeight="17" x14ac:dyDescent="0.45"/>
  <cols>
    <col min="1" max="2" width="8.6640625" style="16"/>
    <col min="3" max="4" width="8.5" style="16" bestFit="1" customWidth="1"/>
    <col min="5" max="5" width="10.58203125" style="16" bestFit="1" customWidth="1"/>
    <col min="6" max="6" width="8.6640625" style="16" customWidth="1"/>
    <col min="7" max="7" width="10.58203125" style="16" bestFit="1" customWidth="1"/>
    <col min="8" max="8" width="8.6640625" style="16" customWidth="1"/>
    <col min="9" max="9" width="9.08203125" style="16" bestFit="1" customWidth="1"/>
  </cols>
  <sheetData>
    <row r="1" spans="1:9" ht="21" x14ac:dyDescent="0.45">
      <c r="A1" s="11" t="s">
        <v>111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3" t="s">
        <v>112</v>
      </c>
      <c r="B3" s="3" t="s">
        <v>113</v>
      </c>
      <c r="C3" s="3" t="s">
        <v>114</v>
      </c>
      <c r="D3" s="3" t="s">
        <v>115</v>
      </c>
      <c r="E3" s="3" t="s">
        <v>116</v>
      </c>
      <c r="F3" s="3" t="s">
        <v>117</v>
      </c>
      <c r="G3" s="3" t="s">
        <v>118</v>
      </c>
      <c r="H3" s="3" t="s">
        <v>119</v>
      </c>
      <c r="I3" s="3" t="s">
        <v>120</v>
      </c>
    </row>
    <row r="4" spans="1:9" x14ac:dyDescent="0.45">
      <c r="A4" s="3" t="s">
        <v>121</v>
      </c>
      <c r="B4" s="3" t="s">
        <v>122</v>
      </c>
      <c r="C4" s="4">
        <v>55</v>
      </c>
      <c r="D4" s="4">
        <v>1150</v>
      </c>
      <c r="E4" s="4">
        <v>1196000</v>
      </c>
      <c r="F4" s="4">
        <v>1190</v>
      </c>
      <c r="G4" s="4">
        <v>1646008</v>
      </c>
      <c r="H4" s="4">
        <v>15</v>
      </c>
      <c r="I4" s="4">
        <v>408408</v>
      </c>
    </row>
    <row r="5" spans="1:9" x14ac:dyDescent="0.45">
      <c r="A5" s="3" t="s">
        <v>123</v>
      </c>
      <c r="B5" s="3" t="s">
        <v>122</v>
      </c>
      <c r="C5" s="4">
        <v>45</v>
      </c>
      <c r="D5" s="4">
        <v>1200</v>
      </c>
      <c r="E5" s="4">
        <v>1248000</v>
      </c>
      <c r="F5" s="4">
        <v>1100</v>
      </c>
      <c r="G5" s="4">
        <v>1521520</v>
      </c>
      <c r="H5" s="4">
        <v>145</v>
      </c>
      <c r="I5" s="4">
        <v>377520</v>
      </c>
    </row>
    <row r="6" spans="1:9" x14ac:dyDescent="0.45">
      <c r="A6" s="3" t="s">
        <v>124</v>
      </c>
      <c r="B6" s="3" t="s">
        <v>122</v>
      </c>
      <c r="C6" s="4">
        <v>135</v>
      </c>
      <c r="D6" s="4">
        <v>1080</v>
      </c>
      <c r="E6" s="4">
        <v>1123200</v>
      </c>
      <c r="F6" s="4">
        <v>1210</v>
      </c>
      <c r="G6" s="4">
        <v>1673672</v>
      </c>
      <c r="H6" s="4">
        <v>5</v>
      </c>
      <c r="I6" s="4">
        <v>415272</v>
      </c>
    </row>
    <row r="7" spans="1:9" x14ac:dyDescent="0.45">
      <c r="A7" s="3" t="s">
        <v>121</v>
      </c>
      <c r="B7" s="3" t="s">
        <v>125</v>
      </c>
      <c r="C7" s="4">
        <v>190</v>
      </c>
      <c r="D7" s="4">
        <v>780</v>
      </c>
      <c r="E7" s="4">
        <v>858000</v>
      </c>
      <c r="F7" s="4">
        <v>800</v>
      </c>
      <c r="G7" s="4">
        <v>1170400</v>
      </c>
      <c r="H7" s="4">
        <v>170</v>
      </c>
      <c r="I7" s="4">
        <v>290400</v>
      </c>
    </row>
    <row r="8" spans="1:9" x14ac:dyDescent="0.45">
      <c r="A8" s="3" t="s">
        <v>123</v>
      </c>
      <c r="B8" s="3" t="s">
        <v>125</v>
      </c>
      <c r="C8" s="4">
        <v>100</v>
      </c>
      <c r="D8" s="4">
        <v>660</v>
      </c>
      <c r="E8" s="4">
        <v>726000</v>
      </c>
      <c r="F8" s="4">
        <v>760</v>
      </c>
      <c r="G8" s="4">
        <v>1111880</v>
      </c>
      <c r="H8" s="4">
        <v>0</v>
      </c>
      <c r="I8" s="4">
        <v>275880</v>
      </c>
    </row>
    <row r="9" spans="1:9" x14ac:dyDescent="0.45">
      <c r="A9" s="3" t="s">
        <v>124</v>
      </c>
      <c r="B9" s="3" t="s">
        <v>125</v>
      </c>
      <c r="C9" s="4">
        <v>2</v>
      </c>
      <c r="D9" s="4">
        <v>1300</v>
      </c>
      <c r="E9" s="4">
        <v>1430000</v>
      </c>
      <c r="F9" s="4">
        <v>1302</v>
      </c>
      <c r="G9" s="4">
        <v>1904826</v>
      </c>
      <c r="H9" s="4">
        <v>0</v>
      </c>
      <c r="I9" s="4">
        <v>472626</v>
      </c>
    </row>
    <row r="10" spans="1:9" x14ac:dyDescent="0.45">
      <c r="A10" s="3" t="s">
        <v>121</v>
      </c>
      <c r="B10" s="3" t="s">
        <v>126</v>
      </c>
      <c r="C10" s="4">
        <v>110</v>
      </c>
      <c r="D10" s="4">
        <v>950</v>
      </c>
      <c r="E10" s="4">
        <v>997500</v>
      </c>
      <c r="F10" s="4">
        <v>960</v>
      </c>
      <c r="G10" s="4">
        <v>1340640</v>
      </c>
      <c r="H10" s="4">
        <v>100</v>
      </c>
      <c r="I10" s="4">
        <v>332640</v>
      </c>
    </row>
    <row r="11" spans="1:9" x14ac:dyDescent="0.45">
      <c r="A11" s="3" t="s">
        <v>123</v>
      </c>
      <c r="B11" s="3" t="s">
        <v>126</v>
      </c>
      <c r="C11" s="4">
        <v>66</v>
      </c>
      <c r="D11" s="4">
        <v>750</v>
      </c>
      <c r="E11" s="4">
        <v>787500</v>
      </c>
      <c r="F11" s="4">
        <v>730</v>
      </c>
      <c r="G11" s="4">
        <v>1019445</v>
      </c>
      <c r="H11" s="4">
        <v>86</v>
      </c>
      <c r="I11" s="4">
        <v>252945</v>
      </c>
    </row>
    <row r="12" spans="1:9" x14ac:dyDescent="0.45">
      <c r="A12" s="3" t="s">
        <v>124</v>
      </c>
      <c r="B12" s="3" t="s">
        <v>126</v>
      </c>
      <c r="C12" s="4">
        <v>77</v>
      </c>
      <c r="D12" s="4">
        <v>1200</v>
      </c>
      <c r="E12" s="4">
        <v>1260000</v>
      </c>
      <c r="F12" s="4">
        <v>1200</v>
      </c>
      <c r="G12" s="4">
        <v>1675800</v>
      </c>
      <c r="H12" s="4">
        <v>77</v>
      </c>
      <c r="I12" s="4">
        <v>415800</v>
      </c>
    </row>
    <row r="14" spans="1:9" x14ac:dyDescent="0.45">
      <c r="A14" s="20" t="s">
        <v>117</v>
      </c>
      <c r="B14" s="20" t="s">
        <v>119</v>
      </c>
      <c r="C14"/>
      <c r="D14"/>
      <c r="E14"/>
      <c r="F14"/>
      <c r="G14"/>
      <c r="H14"/>
      <c r="I14"/>
    </row>
    <row r="15" spans="1:9" x14ac:dyDescent="0.45">
      <c r="A15" s="38" t="b">
        <f>F4&gt;=AVERAGE($F$4:$F$12)</f>
        <v>1</v>
      </c>
      <c r="B15" s="37" t="s">
        <v>292</v>
      </c>
      <c r="C15"/>
      <c r="D15"/>
      <c r="E15"/>
      <c r="F15"/>
      <c r="G15"/>
      <c r="H15"/>
      <c r="I15"/>
    </row>
    <row r="17" spans="1:9" x14ac:dyDescent="0.45">
      <c r="A17"/>
      <c r="B17"/>
      <c r="C17"/>
      <c r="D17"/>
      <c r="E17"/>
      <c r="F17"/>
      <c r="G17"/>
      <c r="H17"/>
      <c r="I17"/>
    </row>
    <row r="18" spans="1:9" x14ac:dyDescent="0.45">
      <c r="A18" s="20" t="s">
        <v>112</v>
      </c>
      <c r="B18" s="20" t="s">
        <v>113</v>
      </c>
      <c r="C18" s="20" t="s">
        <v>114</v>
      </c>
      <c r="D18" s="20" t="s">
        <v>115</v>
      </c>
      <c r="E18" s="20" t="s">
        <v>116</v>
      </c>
      <c r="F18" s="20" t="s">
        <v>117</v>
      </c>
      <c r="G18" s="20" t="s">
        <v>118</v>
      </c>
      <c r="H18" s="20" t="s">
        <v>119</v>
      </c>
      <c r="I18" s="20" t="s">
        <v>120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" x14ac:dyDescent="0.45"/>
  <cols>
    <col min="3" max="3" width="10.08203125" bestFit="1" customWidth="1"/>
    <col min="4" max="4" width="11.08203125" bestFit="1" customWidth="1"/>
    <col min="5" max="5" width="8.83203125" bestFit="1" customWidth="1"/>
    <col min="7" max="7" width="8.6640625" customWidth="1"/>
    <col min="8" max="8" width="10.75" bestFit="1" customWidth="1"/>
    <col min="9" max="10" width="9.5" bestFit="1" customWidth="1"/>
  </cols>
  <sheetData>
    <row r="1" spans="1:10" x14ac:dyDescent="0.45">
      <c r="A1" s="1" t="s">
        <v>8</v>
      </c>
      <c r="B1" s="2" t="s">
        <v>9</v>
      </c>
      <c r="G1" s="1" t="s">
        <v>31</v>
      </c>
      <c r="H1" s="2" t="s">
        <v>248</v>
      </c>
    </row>
    <row r="2" spans="1:10" x14ac:dyDescent="0.45">
      <c r="A2" s="3" t="s">
        <v>10</v>
      </c>
      <c r="B2" s="3" t="s">
        <v>11</v>
      </c>
      <c r="C2" s="5" t="s">
        <v>12</v>
      </c>
      <c r="D2" s="3" t="s">
        <v>13</v>
      </c>
      <c r="E2" s="3" t="s">
        <v>14</v>
      </c>
      <c r="G2" s="3" t="s">
        <v>247</v>
      </c>
      <c r="H2" s="3" t="s">
        <v>245</v>
      </c>
      <c r="I2" s="5" t="s">
        <v>246</v>
      </c>
    </row>
    <row r="3" spans="1:10" x14ac:dyDescent="0.45">
      <c r="A3" s="3" t="s">
        <v>15</v>
      </c>
      <c r="B3" s="3" t="s">
        <v>16</v>
      </c>
      <c r="C3" s="3"/>
      <c r="D3" s="4">
        <v>700</v>
      </c>
      <c r="E3" s="4">
        <v>600</v>
      </c>
      <c r="G3" s="3" t="s">
        <v>249</v>
      </c>
      <c r="H3" s="7">
        <v>45812</v>
      </c>
      <c r="I3" s="3"/>
    </row>
    <row r="4" spans="1:10" x14ac:dyDescent="0.45">
      <c r="A4" s="3" t="s">
        <v>17</v>
      </c>
      <c r="B4" s="3" t="s">
        <v>18</v>
      </c>
      <c r="C4" s="3"/>
      <c r="D4" s="4">
        <v>650</v>
      </c>
      <c r="E4" s="4">
        <v>900</v>
      </c>
      <c r="G4" s="3" t="s">
        <v>250</v>
      </c>
      <c r="H4" s="7">
        <v>45813</v>
      </c>
      <c r="I4" s="3"/>
    </row>
    <row r="5" spans="1:10" x14ac:dyDescent="0.45">
      <c r="A5" s="3" t="s">
        <v>19</v>
      </c>
      <c r="B5" s="3" t="s">
        <v>20</v>
      </c>
      <c r="C5" s="3"/>
      <c r="D5" s="4">
        <v>560</v>
      </c>
      <c r="E5" s="4">
        <v>550</v>
      </c>
      <c r="G5" s="3" t="s">
        <v>251</v>
      </c>
      <c r="H5" s="7">
        <v>45814</v>
      </c>
      <c r="I5" s="3"/>
    </row>
    <row r="6" spans="1:10" x14ac:dyDescent="0.45">
      <c r="A6" s="3" t="s">
        <v>271</v>
      </c>
      <c r="B6" s="3" t="s">
        <v>21</v>
      </c>
      <c r="C6" s="3"/>
      <c r="D6" s="4">
        <v>430</v>
      </c>
      <c r="E6" s="4">
        <v>600</v>
      </c>
      <c r="G6" s="3" t="s">
        <v>252</v>
      </c>
      <c r="H6" s="7">
        <v>45818</v>
      </c>
      <c r="I6" s="3"/>
    </row>
    <row r="7" spans="1:10" x14ac:dyDescent="0.45">
      <c r="A7" s="3" t="s">
        <v>268</v>
      </c>
      <c r="B7" s="3" t="s">
        <v>22</v>
      </c>
      <c r="C7" s="3"/>
      <c r="D7" s="4">
        <v>1260</v>
      </c>
      <c r="E7" s="4">
        <v>1250</v>
      </c>
      <c r="G7" s="3" t="s">
        <v>253</v>
      </c>
      <c r="H7" s="7">
        <v>45821</v>
      </c>
      <c r="I7" s="3"/>
    </row>
    <row r="8" spans="1:10" x14ac:dyDescent="0.45">
      <c r="A8" s="3" t="s">
        <v>23</v>
      </c>
      <c r="B8" s="3" t="s">
        <v>24</v>
      </c>
      <c r="C8" s="3"/>
      <c r="D8" s="4">
        <v>980</v>
      </c>
      <c r="E8" s="4">
        <v>1000</v>
      </c>
      <c r="G8" s="3" t="s">
        <v>254</v>
      </c>
      <c r="H8" s="7">
        <v>45822</v>
      </c>
      <c r="I8" s="3"/>
    </row>
    <row r="9" spans="1:10" x14ac:dyDescent="0.45">
      <c r="A9" s="3" t="s">
        <v>25</v>
      </c>
      <c r="B9" s="3" t="s">
        <v>26</v>
      </c>
      <c r="C9" s="3"/>
      <c r="D9" s="4">
        <v>850</v>
      </c>
      <c r="E9" s="4">
        <v>550</v>
      </c>
      <c r="G9" s="3" t="s">
        <v>255</v>
      </c>
      <c r="H9" s="7">
        <v>45823</v>
      </c>
      <c r="I9" s="3"/>
    </row>
    <row r="10" spans="1:10" x14ac:dyDescent="0.45">
      <c r="A10" s="3" t="s">
        <v>27</v>
      </c>
      <c r="B10" s="3" t="s">
        <v>28</v>
      </c>
      <c r="C10" s="3"/>
      <c r="D10" s="4">
        <v>800</v>
      </c>
      <c r="E10" s="4">
        <v>1000</v>
      </c>
      <c r="G10" s="3" t="s">
        <v>256</v>
      </c>
      <c r="H10" s="7">
        <v>45825</v>
      </c>
      <c r="I10" s="3"/>
    </row>
    <row r="11" spans="1:10" x14ac:dyDescent="0.45">
      <c r="A11" s="3" t="s">
        <v>270</v>
      </c>
      <c r="B11" s="3" t="s">
        <v>29</v>
      </c>
      <c r="C11" s="3"/>
      <c r="D11" s="4">
        <v>600</v>
      </c>
      <c r="E11" s="4">
        <v>800</v>
      </c>
      <c r="G11" s="3" t="s">
        <v>257</v>
      </c>
      <c r="H11" s="7">
        <v>45828</v>
      </c>
      <c r="I11" s="3"/>
    </row>
    <row r="12" spans="1:10" x14ac:dyDescent="0.45">
      <c r="A12" s="3" t="s">
        <v>269</v>
      </c>
      <c r="B12" s="3" t="s">
        <v>30</v>
      </c>
      <c r="C12" s="3"/>
      <c r="D12" s="4">
        <v>700</v>
      </c>
      <c r="E12" s="4">
        <v>900</v>
      </c>
      <c r="G12" s="3" t="s">
        <v>258</v>
      </c>
      <c r="H12" s="7">
        <v>45829</v>
      </c>
      <c r="I12" s="3"/>
    </row>
    <row r="14" spans="1:10" x14ac:dyDescent="0.45">
      <c r="A14" s="1" t="s">
        <v>34</v>
      </c>
      <c r="B14" s="2" t="s">
        <v>35</v>
      </c>
      <c r="G14" s="1" t="s">
        <v>55</v>
      </c>
      <c r="H14" s="2" t="s">
        <v>56</v>
      </c>
    </row>
    <row r="15" spans="1:10" x14ac:dyDescent="0.45">
      <c r="A15" s="3" t="s">
        <v>1</v>
      </c>
      <c r="B15" s="3" t="s">
        <v>2</v>
      </c>
      <c r="C15" s="3" t="s">
        <v>36</v>
      </c>
      <c r="D15" s="3" t="s">
        <v>37</v>
      </c>
      <c r="E15" s="5" t="s">
        <v>38</v>
      </c>
      <c r="G15" s="3" t="s">
        <v>57</v>
      </c>
      <c r="H15" s="3" t="s">
        <v>58</v>
      </c>
      <c r="I15" s="3" t="s">
        <v>59</v>
      </c>
      <c r="J15" s="5" t="s">
        <v>60</v>
      </c>
    </row>
    <row r="16" spans="1:10" x14ac:dyDescent="0.45">
      <c r="A16" s="3" t="s">
        <v>39</v>
      </c>
      <c r="B16" s="3" t="s">
        <v>4</v>
      </c>
      <c r="C16" s="3" t="s">
        <v>40</v>
      </c>
      <c r="D16" s="7">
        <v>42088</v>
      </c>
      <c r="E16" s="3"/>
      <c r="G16" s="3" t="s">
        <v>61</v>
      </c>
      <c r="H16" s="3" t="s">
        <v>62</v>
      </c>
      <c r="I16" s="3">
        <v>100</v>
      </c>
      <c r="J16" s="4"/>
    </row>
    <row r="17" spans="1:11" x14ac:dyDescent="0.45">
      <c r="A17" s="3" t="s">
        <v>41</v>
      </c>
      <c r="B17" s="3" t="s">
        <v>3</v>
      </c>
      <c r="C17" s="3" t="s">
        <v>42</v>
      </c>
      <c r="D17" s="7">
        <v>44814</v>
      </c>
      <c r="E17" s="3"/>
      <c r="G17" s="3" t="s">
        <v>61</v>
      </c>
      <c r="H17" s="3" t="s">
        <v>63</v>
      </c>
      <c r="I17" s="3">
        <v>80</v>
      </c>
      <c r="J17" s="4"/>
    </row>
    <row r="18" spans="1:11" x14ac:dyDescent="0.45">
      <c r="A18" s="3" t="s">
        <v>43</v>
      </c>
      <c r="B18" s="3" t="s">
        <v>3</v>
      </c>
      <c r="C18" s="3" t="s">
        <v>44</v>
      </c>
      <c r="D18" s="7">
        <v>44003</v>
      </c>
      <c r="E18" s="3"/>
      <c r="G18" s="3" t="s">
        <v>64</v>
      </c>
      <c r="H18" s="3" t="s">
        <v>63</v>
      </c>
      <c r="I18" s="3">
        <v>100</v>
      </c>
      <c r="J18" s="4"/>
    </row>
    <row r="19" spans="1:11" x14ac:dyDescent="0.45">
      <c r="A19" s="3" t="s">
        <v>45</v>
      </c>
      <c r="B19" s="3" t="s">
        <v>3</v>
      </c>
      <c r="C19" s="3" t="s">
        <v>46</v>
      </c>
      <c r="D19" s="7">
        <v>44320</v>
      </c>
      <c r="E19" s="3"/>
      <c r="G19" s="3" t="s">
        <v>64</v>
      </c>
      <c r="H19" s="3" t="s">
        <v>62</v>
      </c>
      <c r="I19" s="3">
        <v>90</v>
      </c>
      <c r="J19" s="4"/>
    </row>
    <row r="20" spans="1:11" x14ac:dyDescent="0.45">
      <c r="A20" s="3" t="s">
        <v>47</v>
      </c>
      <c r="B20" s="3" t="s">
        <v>4</v>
      </c>
      <c r="C20" s="3" t="s">
        <v>48</v>
      </c>
      <c r="D20" s="7">
        <v>42955</v>
      </c>
      <c r="E20" s="3"/>
      <c r="G20" s="3" t="s">
        <v>64</v>
      </c>
      <c r="H20" s="3" t="s">
        <v>63</v>
      </c>
      <c r="I20" s="3">
        <v>100</v>
      </c>
      <c r="J20" s="4"/>
    </row>
    <row r="21" spans="1:11" x14ac:dyDescent="0.45">
      <c r="A21" s="3" t="s">
        <v>49</v>
      </c>
      <c r="B21" s="3" t="s">
        <v>4</v>
      </c>
      <c r="C21" s="3" t="s">
        <v>50</v>
      </c>
      <c r="D21" s="7">
        <v>43435</v>
      </c>
      <c r="E21" s="3"/>
      <c r="G21" s="3" t="s">
        <v>61</v>
      </c>
      <c r="H21" s="3" t="s">
        <v>62</v>
      </c>
      <c r="I21" s="3">
        <v>80</v>
      </c>
      <c r="J21" s="4"/>
    </row>
    <row r="22" spans="1:11" x14ac:dyDescent="0.45">
      <c r="A22" s="3" t="s">
        <v>51</v>
      </c>
      <c r="B22" s="3" t="s">
        <v>3</v>
      </c>
      <c r="C22" s="3" t="s">
        <v>52</v>
      </c>
      <c r="D22" s="7">
        <v>43670</v>
      </c>
      <c r="E22" s="3"/>
      <c r="G22" s="3" t="s">
        <v>64</v>
      </c>
      <c r="H22" s="3" t="s">
        <v>62</v>
      </c>
      <c r="I22" s="3">
        <v>100</v>
      </c>
      <c r="J22" s="4"/>
    </row>
    <row r="23" spans="1:11" x14ac:dyDescent="0.45">
      <c r="A23" s="3" t="s">
        <v>53</v>
      </c>
      <c r="B23" s="3" t="s">
        <v>4</v>
      </c>
      <c r="C23" s="3" t="s">
        <v>54</v>
      </c>
      <c r="D23" s="7">
        <v>43056</v>
      </c>
      <c r="E23" s="3"/>
      <c r="G23" s="3" t="s">
        <v>61</v>
      </c>
      <c r="H23" s="3" t="s">
        <v>63</v>
      </c>
      <c r="I23" s="3">
        <v>90</v>
      </c>
      <c r="J23" s="4"/>
    </row>
    <row r="25" spans="1:11" x14ac:dyDescent="0.45">
      <c r="A25" s="1" t="s">
        <v>72</v>
      </c>
      <c r="B25" s="2" t="s">
        <v>73</v>
      </c>
      <c r="G25" t="s">
        <v>65</v>
      </c>
    </row>
    <row r="26" spans="1:11" x14ac:dyDescent="0.45">
      <c r="A26" s="3" t="s">
        <v>11</v>
      </c>
      <c r="B26" s="3" t="s">
        <v>74</v>
      </c>
      <c r="C26" s="3" t="s">
        <v>75</v>
      </c>
      <c r="D26" s="3" t="s">
        <v>76</v>
      </c>
      <c r="G26" s="3" t="s">
        <v>66</v>
      </c>
      <c r="H26" s="3" t="s">
        <v>67</v>
      </c>
      <c r="I26" s="3" t="s">
        <v>68</v>
      </c>
      <c r="J26" s="3" t="s">
        <v>69</v>
      </c>
      <c r="K26" s="3" t="s">
        <v>70</v>
      </c>
    </row>
    <row r="27" spans="1:11" x14ac:dyDescent="0.45">
      <c r="A27" s="3" t="s">
        <v>77</v>
      </c>
      <c r="B27" s="3" t="s">
        <v>78</v>
      </c>
      <c r="C27" s="3" t="s">
        <v>79</v>
      </c>
      <c r="D27" s="4">
        <v>5371650</v>
      </c>
      <c r="G27" s="3" t="s">
        <v>71</v>
      </c>
      <c r="H27" s="4">
        <v>9600</v>
      </c>
      <c r="I27" s="4">
        <v>8800</v>
      </c>
      <c r="J27" s="4">
        <v>9500</v>
      </c>
      <c r="K27" s="4">
        <v>8600</v>
      </c>
    </row>
    <row r="28" spans="1:11" x14ac:dyDescent="0.45">
      <c r="A28" s="3" t="s">
        <v>80</v>
      </c>
      <c r="B28" s="3" t="s">
        <v>81</v>
      </c>
      <c r="C28" s="3" t="s">
        <v>82</v>
      </c>
      <c r="D28" s="4">
        <v>4765200</v>
      </c>
    </row>
    <row r="29" spans="1:11" x14ac:dyDescent="0.45">
      <c r="A29" s="3" t="s">
        <v>83</v>
      </c>
      <c r="B29" s="3" t="s">
        <v>84</v>
      </c>
      <c r="C29" s="3" t="s">
        <v>82</v>
      </c>
      <c r="D29" s="4">
        <v>4650000</v>
      </c>
    </row>
    <row r="30" spans="1:11" x14ac:dyDescent="0.45">
      <c r="A30" s="3" t="s">
        <v>85</v>
      </c>
      <c r="B30" s="3" t="s">
        <v>78</v>
      </c>
      <c r="C30" s="3" t="s">
        <v>82</v>
      </c>
      <c r="D30" s="4">
        <v>4559320</v>
      </c>
    </row>
    <row r="31" spans="1:11" x14ac:dyDescent="0.45">
      <c r="A31" s="3" t="s">
        <v>86</v>
      </c>
      <c r="B31" s="3" t="s">
        <v>84</v>
      </c>
      <c r="C31" s="3" t="s">
        <v>87</v>
      </c>
      <c r="D31" s="4">
        <v>3450000</v>
      </c>
    </row>
    <row r="32" spans="1:11" x14ac:dyDescent="0.45">
      <c r="A32" s="3" t="s">
        <v>88</v>
      </c>
      <c r="B32" s="3" t="s">
        <v>81</v>
      </c>
      <c r="C32" s="3" t="s">
        <v>87</v>
      </c>
      <c r="D32" s="4">
        <v>3348510</v>
      </c>
    </row>
    <row r="33" spans="1:4" x14ac:dyDescent="0.45">
      <c r="A33" s="3" t="s">
        <v>89</v>
      </c>
      <c r="B33" s="3" t="s">
        <v>81</v>
      </c>
      <c r="C33" s="3" t="s">
        <v>90</v>
      </c>
      <c r="D33" s="4">
        <v>2764900</v>
      </c>
    </row>
    <row r="34" spans="1:4" x14ac:dyDescent="0.45">
      <c r="A34" s="3" t="s">
        <v>91</v>
      </c>
      <c r="B34" s="3" t="s">
        <v>78</v>
      </c>
      <c r="C34" s="3" t="s">
        <v>90</v>
      </c>
      <c r="D34" s="4">
        <v>3642570</v>
      </c>
    </row>
    <row r="36" spans="1:4" x14ac:dyDescent="0.45">
      <c r="A36" s="13" t="s">
        <v>92</v>
      </c>
      <c r="B36" s="13"/>
      <c r="C36" s="13"/>
      <c r="D36" s="13"/>
    </row>
    <row r="37" spans="1:4" x14ac:dyDescent="0.45">
      <c r="A37" s="14"/>
      <c r="B37" s="14"/>
      <c r="C37" s="14"/>
      <c r="D37" s="14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" x14ac:dyDescent="0.45"/>
  <sheetData>
    <row r="1" spans="1:9" ht="21" x14ac:dyDescent="0.45">
      <c r="A1" s="11" t="s">
        <v>127</v>
      </c>
      <c r="B1" s="11"/>
      <c r="C1" s="11"/>
      <c r="D1" s="11"/>
      <c r="E1" s="11"/>
      <c r="F1" s="11"/>
      <c r="G1" s="11"/>
      <c r="H1" s="11"/>
      <c r="I1" s="11"/>
    </row>
    <row r="2" spans="1:9" x14ac:dyDescent="0.45">
      <c r="I2" s="9" t="s">
        <v>128</v>
      </c>
    </row>
    <row r="3" spans="1:9" x14ac:dyDescent="0.45">
      <c r="A3" s="3" t="s">
        <v>1</v>
      </c>
      <c r="B3" s="3" t="s">
        <v>129</v>
      </c>
      <c r="C3" s="3" t="s">
        <v>75</v>
      </c>
      <c r="D3" s="3" t="s">
        <v>130</v>
      </c>
      <c r="E3" s="3" t="s">
        <v>131</v>
      </c>
      <c r="F3" s="3" t="s">
        <v>132</v>
      </c>
      <c r="G3" s="3" t="s">
        <v>133</v>
      </c>
      <c r="H3" s="3" t="s">
        <v>134</v>
      </c>
      <c r="I3" s="3" t="s">
        <v>135</v>
      </c>
    </row>
    <row r="4" spans="1:9" x14ac:dyDescent="0.45">
      <c r="A4" s="3" t="s">
        <v>136</v>
      </c>
      <c r="B4" s="3" t="s">
        <v>137</v>
      </c>
      <c r="C4" s="3" t="s">
        <v>79</v>
      </c>
      <c r="D4" s="3">
        <v>20</v>
      </c>
      <c r="E4" s="4">
        <v>4600</v>
      </c>
      <c r="F4" s="4">
        <v>200</v>
      </c>
      <c r="G4" s="4">
        <v>4800</v>
      </c>
      <c r="H4" s="3" t="s">
        <v>138</v>
      </c>
      <c r="I4" s="3" t="s">
        <v>139</v>
      </c>
    </row>
    <row r="5" spans="1:9" x14ac:dyDescent="0.45">
      <c r="A5" s="3" t="s">
        <v>140</v>
      </c>
      <c r="B5" s="3" t="s">
        <v>141</v>
      </c>
      <c r="C5" s="3" t="s">
        <v>82</v>
      </c>
      <c r="D5" s="3">
        <v>17</v>
      </c>
      <c r="E5" s="4">
        <v>3400</v>
      </c>
      <c r="F5" s="4">
        <v>170</v>
      </c>
      <c r="G5" s="4">
        <v>3570</v>
      </c>
      <c r="H5" s="3" t="s">
        <v>142</v>
      </c>
      <c r="I5" s="3" t="s">
        <v>143</v>
      </c>
    </row>
    <row r="6" spans="1:9" x14ac:dyDescent="0.45">
      <c r="A6" s="3" t="s">
        <v>144</v>
      </c>
      <c r="B6" s="3" t="s">
        <v>145</v>
      </c>
      <c r="C6" s="3" t="s">
        <v>90</v>
      </c>
      <c r="D6" s="3">
        <v>4</v>
      </c>
      <c r="E6" s="4">
        <v>800</v>
      </c>
      <c r="F6" s="4">
        <v>40</v>
      </c>
      <c r="G6" s="4">
        <v>840</v>
      </c>
      <c r="H6" s="3" t="s">
        <v>146</v>
      </c>
      <c r="I6" s="3" t="s">
        <v>143</v>
      </c>
    </row>
    <row r="7" spans="1:9" x14ac:dyDescent="0.45">
      <c r="A7" s="3" t="s">
        <v>147</v>
      </c>
      <c r="B7" s="3" t="s">
        <v>137</v>
      </c>
      <c r="C7" s="3" t="s">
        <v>90</v>
      </c>
      <c r="D7" s="3">
        <v>2</v>
      </c>
      <c r="E7" s="4">
        <v>400</v>
      </c>
      <c r="F7" s="4">
        <v>20</v>
      </c>
      <c r="G7" s="4">
        <v>420</v>
      </c>
      <c r="H7" s="3" t="s">
        <v>148</v>
      </c>
      <c r="I7" s="3" t="s">
        <v>143</v>
      </c>
    </row>
    <row r="8" spans="1:9" x14ac:dyDescent="0.45">
      <c r="A8" s="3" t="s">
        <v>149</v>
      </c>
      <c r="B8" s="3" t="s">
        <v>141</v>
      </c>
      <c r="C8" s="3" t="s">
        <v>79</v>
      </c>
      <c r="D8" s="3">
        <v>20</v>
      </c>
      <c r="E8" s="4">
        <v>4000</v>
      </c>
      <c r="F8" s="4">
        <v>200</v>
      </c>
      <c r="G8" s="4">
        <v>4200</v>
      </c>
      <c r="H8" s="3" t="s">
        <v>150</v>
      </c>
      <c r="I8" s="3" t="s">
        <v>139</v>
      </c>
    </row>
    <row r="9" spans="1:9" x14ac:dyDescent="0.45">
      <c r="A9" s="3" t="s">
        <v>151</v>
      </c>
      <c r="B9" s="3" t="s">
        <v>145</v>
      </c>
      <c r="C9" s="3" t="s">
        <v>82</v>
      </c>
      <c r="D9" s="3">
        <v>17</v>
      </c>
      <c r="E9" s="4">
        <v>3400</v>
      </c>
      <c r="F9" s="4">
        <v>170</v>
      </c>
      <c r="G9" s="4">
        <v>3570</v>
      </c>
      <c r="H9" s="3" t="s">
        <v>152</v>
      </c>
      <c r="I9" s="3" t="s">
        <v>143</v>
      </c>
    </row>
    <row r="10" spans="1:9" x14ac:dyDescent="0.45">
      <c r="A10" s="3" t="s">
        <v>153</v>
      </c>
      <c r="B10" s="3" t="s">
        <v>137</v>
      </c>
      <c r="C10" s="3" t="s">
        <v>90</v>
      </c>
      <c r="D10" s="3">
        <v>4</v>
      </c>
      <c r="E10" s="4">
        <v>800</v>
      </c>
      <c r="F10" s="4">
        <v>40</v>
      </c>
      <c r="G10" s="4">
        <v>840</v>
      </c>
      <c r="H10" s="3" t="s">
        <v>154</v>
      </c>
      <c r="I10" s="3" t="s">
        <v>143</v>
      </c>
    </row>
    <row r="11" spans="1:9" x14ac:dyDescent="0.45">
      <c r="A11" s="3" t="s">
        <v>155</v>
      </c>
      <c r="B11" s="3" t="s">
        <v>141</v>
      </c>
      <c r="C11" s="3" t="s">
        <v>90</v>
      </c>
      <c r="D11" s="3">
        <v>2</v>
      </c>
      <c r="E11" s="4">
        <v>400</v>
      </c>
      <c r="F11" s="4">
        <v>20</v>
      </c>
      <c r="G11" s="4">
        <v>420</v>
      </c>
      <c r="H11" s="3" t="s">
        <v>156</v>
      </c>
      <c r="I11" s="3" t="s">
        <v>143</v>
      </c>
    </row>
    <row r="12" spans="1:9" x14ac:dyDescent="0.45">
      <c r="A12" s="3" t="s">
        <v>157</v>
      </c>
      <c r="B12" s="3" t="s">
        <v>145</v>
      </c>
      <c r="C12" s="3" t="s">
        <v>90</v>
      </c>
      <c r="D12" s="3">
        <v>5</v>
      </c>
      <c r="E12" s="4">
        <v>1000</v>
      </c>
      <c r="F12" s="4">
        <v>50</v>
      </c>
      <c r="G12" s="4">
        <v>1050</v>
      </c>
      <c r="H12" s="3" t="s">
        <v>158</v>
      </c>
      <c r="I12" s="3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7" x14ac:dyDescent="0.45"/>
  <sheetData>
    <row r="1" spans="1:7" ht="21" x14ac:dyDescent="0.45">
      <c r="A1" s="11" t="s">
        <v>159</v>
      </c>
      <c r="B1" s="11"/>
      <c r="C1" s="11"/>
      <c r="D1" s="11"/>
      <c r="E1" s="11"/>
      <c r="F1" s="11"/>
      <c r="G1" s="11"/>
    </row>
    <row r="3" spans="1:7" x14ac:dyDescent="0.45">
      <c r="A3" s="3" t="s">
        <v>1</v>
      </c>
      <c r="B3" s="3" t="s">
        <v>160</v>
      </c>
      <c r="C3" s="3" t="s">
        <v>161</v>
      </c>
      <c r="D3" s="3" t="s">
        <v>162</v>
      </c>
      <c r="E3" s="3" t="s">
        <v>163</v>
      </c>
      <c r="F3" s="3" t="s">
        <v>164</v>
      </c>
      <c r="G3" s="3" t="s">
        <v>165</v>
      </c>
    </row>
    <row r="4" spans="1:7" x14ac:dyDescent="0.45">
      <c r="A4" s="3" t="s">
        <v>166</v>
      </c>
      <c r="B4" s="3" t="s">
        <v>167</v>
      </c>
      <c r="C4" s="3">
        <v>1</v>
      </c>
      <c r="D4" s="3">
        <v>98</v>
      </c>
      <c r="E4" s="3">
        <v>90</v>
      </c>
      <c r="F4" s="3">
        <v>88</v>
      </c>
      <c r="G4" s="3">
        <v>92</v>
      </c>
    </row>
    <row r="5" spans="1:7" x14ac:dyDescent="0.45">
      <c r="A5" s="3" t="s">
        <v>168</v>
      </c>
      <c r="B5" s="3" t="s">
        <v>169</v>
      </c>
      <c r="C5" s="3">
        <v>3</v>
      </c>
      <c r="D5" s="3">
        <v>94</v>
      </c>
      <c r="E5" s="3">
        <v>100</v>
      </c>
      <c r="F5" s="3">
        <v>90</v>
      </c>
      <c r="G5" s="3">
        <v>94</v>
      </c>
    </row>
    <row r="6" spans="1:7" x14ac:dyDescent="0.45">
      <c r="A6" s="3" t="s">
        <v>170</v>
      </c>
      <c r="B6" s="3" t="s">
        <v>171</v>
      </c>
      <c r="C6" s="3">
        <v>2</v>
      </c>
      <c r="D6" s="3">
        <v>96</v>
      </c>
      <c r="E6" s="3">
        <v>87</v>
      </c>
      <c r="F6" s="3">
        <v>95</v>
      </c>
      <c r="G6" s="3">
        <v>92</v>
      </c>
    </row>
    <row r="7" spans="1:7" x14ac:dyDescent="0.45">
      <c r="A7" s="3" t="s">
        <v>5</v>
      </c>
      <c r="B7" s="3" t="s">
        <v>169</v>
      </c>
      <c r="C7" s="3">
        <v>8</v>
      </c>
      <c r="D7" s="3">
        <v>84</v>
      </c>
      <c r="E7" s="3">
        <v>78</v>
      </c>
      <c r="F7" s="3">
        <v>80</v>
      </c>
      <c r="G7" s="3">
        <v>80</v>
      </c>
    </row>
    <row r="8" spans="1:7" x14ac:dyDescent="0.45">
      <c r="A8" s="3" t="s">
        <v>172</v>
      </c>
      <c r="B8" s="3" t="s">
        <v>167</v>
      </c>
      <c r="C8" s="3">
        <v>5</v>
      </c>
      <c r="D8" s="3">
        <v>90</v>
      </c>
      <c r="E8" s="3">
        <v>46</v>
      </c>
      <c r="F8" s="3">
        <v>75</v>
      </c>
      <c r="G8" s="3">
        <v>70</v>
      </c>
    </row>
    <row r="9" spans="1:7" x14ac:dyDescent="0.45">
      <c r="A9" s="3" t="s">
        <v>173</v>
      </c>
      <c r="B9" s="3" t="s">
        <v>171</v>
      </c>
      <c r="C9" s="3">
        <v>6</v>
      </c>
      <c r="D9" s="3">
        <v>88</v>
      </c>
      <c r="E9" s="3">
        <v>66</v>
      </c>
      <c r="F9" s="3">
        <v>90</v>
      </c>
      <c r="G9" s="3">
        <v>81</v>
      </c>
    </row>
    <row r="10" spans="1:7" x14ac:dyDescent="0.45">
      <c r="A10" s="3" t="s">
        <v>174</v>
      </c>
      <c r="B10" s="3" t="s">
        <v>167</v>
      </c>
      <c r="C10" s="3">
        <v>4</v>
      </c>
      <c r="D10" s="3">
        <v>92</v>
      </c>
      <c r="E10" s="3">
        <v>89</v>
      </c>
      <c r="F10" s="3">
        <v>88</v>
      </c>
      <c r="G10" s="3">
        <v>89</v>
      </c>
    </row>
    <row r="11" spans="1:7" x14ac:dyDescent="0.45">
      <c r="A11" s="3" t="s">
        <v>175</v>
      </c>
      <c r="B11" s="3" t="s">
        <v>171</v>
      </c>
      <c r="C11" s="3">
        <v>2</v>
      </c>
      <c r="D11" s="3">
        <v>96</v>
      </c>
      <c r="E11" s="3">
        <v>90</v>
      </c>
      <c r="F11" s="3">
        <v>95</v>
      </c>
      <c r="G11" s="3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sqref="A1:G1"/>
    </sheetView>
  </sheetViews>
  <sheetFormatPr defaultRowHeight="17" x14ac:dyDescent="0.45"/>
  <cols>
    <col min="1" max="1" width="10.4140625" bestFit="1" customWidth="1"/>
    <col min="3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1" t="s">
        <v>176</v>
      </c>
      <c r="B1" s="11"/>
      <c r="C1" s="11"/>
      <c r="D1" s="11"/>
      <c r="E1" s="11"/>
      <c r="F1" s="11"/>
      <c r="G1" s="11"/>
    </row>
    <row r="3" spans="1:7" x14ac:dyDescent="0.45">
      <c r="A3" s="4" t="s">
        <v>1</v>
      </c>
      <c r="B3" s="4" t="s">
        <v>75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</row>
    <row r="4" spans="1:7" x14ac:dyDescent="0.45">
      <c r="A4" s="4" t="s">
        <v>182</v>
      </c>
      <c r="B4" s="4" t="s">
        <v>79</v>
      </c>
      <c r="C4" s="4">
        <v>3400000</v>
      </c>
      <c r="D4" s="4">
        <f>C4*$C$16</f>
        <v>2720000</v>
      </c>
      <c r="E4" s="4">
        <f>C4+D4</f>
        <v>6120000</v>
      </c>
      <c r="F4" s="4">
        <f>E4*$G$16</f>
        <v>734400</v>
      </c>
      <c r="G4" s="4">
        <f>ROUND(E4-F4,-3)</f>
        <v>5386000</v>
      </c>
    </row>
    <row r="5" spans="1:7" x14ac:dyDescent="0.45">
      <c r="A5" s="4" t="s">
        <v>183</v>
      </c>
      <c r="B5" s="4" t="s">
        <v>87</v>
      </c>
      <c r="C5" s="4">
        <v>2000000</v>
      </c>
      <c r="D5" s="4">
        <f t="shared" ref="D5:D14" si="0">C5*$C$16</f>
        <v>1600000</v>
      </c>
      <c r="E5" s="4">
        <f t="shared" ref="E5:E14" si="1">C5+D5</f>
        <v>3600000</v>
      </c>
      <c r="F5" s="4">
        <f t="shared" ref="F5:F14" si="2">E5*$G$16</f>
        <v>432000</v>
      </c>
      <c r="G5" s="4">
        <f t="shared" ref="G5:G14" si="3">ROUND(E5-F5,-3)</f>
        <v>3168000</v>
      </c>
    </row>
    <row r="6" spans="1:7" x14ac:dyDescent="0.45">
      <c r="A6" s="4" t="s">
        <v>184</v>
      </c>
      <c r="B6" s="4" t="s">
        <v>79</v>
      </c>
      <c r="C6" s="4">
        <v>3290000</v>
      </c>
      <c r="D6" s="4">
        <f t="shared" si="0"/>
        <v>2632000</v>
      </c>
      <c r="E6" s="4">
        <f t="shared" si="1"/>
        <v>5922000</v>
      </c>
      <c r="F6" s="4">
        <f t="shared" si="2"/>
        <v>710640</v>
      </c>
      <c r="G6" s="4">
        <f t="shared" si="3"/>
        <v>5211000</v>
      </c>
    </row>
    <row r="7" spans="1:7" x14ac:dyDescent="0.45">
      <c r="A7" s="4" t="s">
        <v>185</v>
      </c>
      <c r="B7" s="4" t="s">
        <v>82</v>
      </c>
      <c r="C7" s="4">
        <v>2640000</v>
      </c>
      <c r="D7" s="4">
        <f t="shared" si="0"/>
        <v>2112000</v>
      </c>
      <c r="E7" s="4">
        <f t="shared" si="1"/>
        <v>4752000</v>
      </c>
      <c r="F7" s="4">
        <f t="shared" si="2"/>
        <v>570240</v>
      </c>
      <c r="G7" s="4">
        <f t="shared" si="3"/>
        <v>4182000</v>
      </c>
    </row>
    <row r="8" spans="1:7" x14ac:dyDescent="0.45">
      <c r="A8" s="4" t="s">
        <v>186</v>
      </c>
      <c r="B8" s="4" t="s">
        <v>87</v>
      </c>
      <c r="C8" s="4">
        <v>1940000</v>
      </c>
      <c r="D8" s="4">
        <f t="shared" si="0"/>
        <v>1552000</v>
      </c>
      <c r="E8" s="4">
        <f t="shared" si="1"/>
        <v>3492000</v>
      </c>
      <c r="F8" s="4">
        <f t="shared" si="2"/>
        <v>419040</v>
      </c>
      <c r="G8" s="4">
        <f t="shared" si="3"/>
        <v>3073000</v>
      </c>
    </row>
    <row r="9" spans="1:7" x14ac:dyDescent="0.45">
      <c r="A9" s="4" t="s">
        <v>187</v>
      </c>
      <c r="B9" s="4" t="s">
        <v>90</v>
      </c>
      <c r="C9" s="4">
        <v>1470000</v>
      </c>
      <c r="D9" s="4">
        <f t="shared" si="0"/>
        <v>1176000</v>
      </c>
      <c r="E9" s="4">
        <f t="shared" si="1"/>
        <v>2646000</v>
      </c>
      <c r="F9" s="4">
        <f t="shared" si="2"/>
        <v>317520</v>
      </c>
      <c r="G9" s="4">
        <f t="shared" si="3"/>
        <v>2328000</v>
      </c>
    </row>
    <row r="10" spans="1:7" x14ac:dyDescent="0.45">
      <c r="A10" s="4" t="s">
        <v>188</v>
      </c>
      <c r="B10" s="4" t="s">
        <v>82</v>
      </c>
      <c r="C10" s="4">
        <v>2580000</v>
      </c>
      <c r="D10" s="4">
        <f t="shared" si="0"/>
        <v>2064000</v>
      </c>
      <c r="E10" s="4">
        <f t="shared" si="1"/>
        <v>4644000</v>
      </c>
      <c r="F10" s="4">
        <f t="shared" si="2"/>
        <v>557280</v>
      </c>
      <c r="G10" s="4">
        <f t="shared" si="3"/>
        <v>4087000</v>
      </c>
    </row>
    <row r="11" spans="1:7" x14ac:dyDescent="0.45">
      <c r="A11" s="4" t="s">
        <v>189</v>
      </c>
      <c r="B11" s="4" t="s">
        <v>90</v>
      </c>
      <c r="C11" s="4">
        <v>1400000</v>
      </c>
      <c r="D11" s="4">
        <f t="shared" si="0"/>
        <v>1120000</v>
      </c>
      <c r="E11" s="4">
        <f t="shared" si="1"/>
        <v>2520000</v>
      </c>
      <c r="F11" s="4">
        <f t="shared" si="2"/>
        <v>302400</v>
      </c>
      <c r="G11" s="4">
        <f t="shared" si="3"/>
        <v>2218000</v>
      </c>
    </row>
    <row r="12" spans="1:7" x14ac:dyDescent="0.45">
      <c r="A12" s="4" t="s">
        <v>190</v>
      </c>
      <c r="B12" s="4" t="s">
        <v>90</v>
      </c>
      <c r="C12" s="4">
        <v>1530000</v>
      </c>
      <c r="D12" s="4">
        <f t="shared" si="0"/>
        <v>1224000</v>
      </c>
      <c r="E12" s="4">
        <f t="shared" si="1"/>
        <v>2754000</v>
      </c>
      <c r="F12" s="4">
        <f t="shared" si="2"/>
        <v>330480</v>
      </c>
      <c r="G12" s="4">
        <f t="shared" si="3"/>
        <v>2424000</v>
      </c>
    </row>
    <row r="13" spans="1:7" x14ac:dyDescent="0.45">
      <c r="A13" s="4" t="s">
        <v>191</v>
      </c>
      <c r="B13" s="4" t="s">
        <v>87</v>
      </c>
      <c r="C13" s="4">
        <v>1980000</v>
      </c>
      <c r="D13" s="4">
        <f t="shared" si="0"/>
        <v>1584000</v>
      </c>
      <c r="E13" s="4">
        <f t="shared" si="1"/>
        <v>3564000</v>
      </c>
      <c r="F13" s="4">
        <f t="shared" si="2"/>
        <v>427680</v>
      </c>
      <c r="G13" s="4">
        <f t="shared" si="3"/>
        <v>3136000</v>
      </c>
    </row>
    <row r="14" spans="1:7" x14ac:dyDescent="0.45">
      <c r="A14" s="4" t="s">
        <v>192</v>
      </c>
      <c r="B14" s="4" t="s">
        <v>90</v>
      </c>
      <c r="C14" s="4">
        <v>1450000</v>
      </c>
      <c r="D14" s="4">
        <f t="shared" si="0"/>
        <v>1160000</v>
      </c>
      <c r="E14" s="4">
        <f t="shared" si="1"/>
        <v>2610000</v>
      </c>
      <c r="F14" s="4">
        <f t="shared" si="2"/>
        <v>313200</v>
      </c>
      <c r="G14" s="4">
        <f t="shared" si="3"/>
        <v>2297000</v>
      </c>
    </row>
    <row r="16" spans="1:7" x14ac:dyDescent="0.45">
      <c r="A16" s="3" t="s">
        <v>193</v>
      </c>
      <c r="B16" s="3" t="s">
        <v>194</v>
      </c>
      <c r="C16" s="10">
        <v>0.8</v>
      </c>
      <c r="E16" s="3" t="s">
        <v>195</v>
      </c>
      <c r="F16" s="3" t="s">
        <v>196</v>
      </c>
      <c r="G16" s="10">
        <v>0.12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" x14ac:dyDescent="0.45"/>
  <cols>
    <col min="3" max="3" width="11" bestFit="1" customWidth="1"/>
    <col min="5" max="6" width="9.5" bestFit="1" customWidth="1"/>
  </cols>
  <sheetData>
    <row r="1" spans="1:10" ht="21" x14ac:dyDescent="0.45">
      <c r="A1" s="11" t="s">
        <v>259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5">
      <c r="A3" s="3" t="s">
        <v>197</v>
      </c>
      <c r="B3" s="3" t="s">
        <v>260</v>
      </c>
      <c r="C3" s="3" t="s">
        <v>261</v>
      </c>
      <c r="D3" s="3" t="s">
        <v>2</v>
      </c>
      <c r="E3" s="3" t="s">
        <v>32</v>
      </c>
      <c r="F3" s="3" t="s">
        <v>33</v>
      </c>
      <c r="G3" s="3" t="s">
        <v>198</v>
      </c>
      <c r="H3" s="3" t="s">
        <v>199</v>
      </c>
      <c r="I3" s="3" t="s">
        <v>200</v>
      </c>
      <c r="J3" s="3" t="s">
        <v>201</v>
      </c>
    </row>
    <row r="4" spans="1:10" x14ac:dyDescent="0.45">
      <c r="A4" s="3" t="s">
        <v>202</v>
      </c>
      <c r="B4" s="3" t="s">
        <v>203</v>
      </c>
      <c r="C4" s="3" t="s">
        <v>262</v>
      </c>
      <c r="D4" s="3" t="s">
        <v>3</v>
      </c>
      <c r="E4" s="6">
        <v>45323</v>
      </c>
      <c r="F4" s="6">
        <v>45324</v>
      </c>
      <c r="G4" s="3"/>
      <c r="H4" s="3">
        <v>21</v>
      </c>
      <c r="I4" s="3">
        <v>3</v>
      </c>
      <c r="J4" s="3" t="s">
        <v>212</v>
      </c>
    </row>
    <row r="5" spans="1:10" x14ac:dyDescent="0.45">
      <c r="A5" s="3" t="s">
        <v>204</v>
      </c>
      <c r="B5" s="3" t="s">
        <v>205</v>
      </c>
      <c r="C5" s="3" t="s">
        <v>263</v>
      </c>
      <c r="D5" s="3" t="s">
        <v>4</v>
      </c>
      <c r="E5" s="6">
        <v>45324</v>
      </c>
      <c r="F5" s="6">
        <v>45326</v>
      </c>
      <c r="G5" s="3"/>
      <c r="H5" s="3">
        <v>15</v>
      </c>
      <c r="I5" s="3">
        <v>12</v>
      </c>
      <c r="J5" s="3" t="s">
        <v>213</v>
      </c>
    </row>
    <row r="6" spans="1:10" x14ac:dyDescent="0.45">
      <c r="A6" s="3" t="s">
        <v>206</v>
      </c>
      <c r="B6" s="3" t="s">
        <v>207</v>
      </c>
      <c r="C6" s="3" t="s">
        <v>264</v>
      </c>
      <c r="D6" s="3" t="s">
        <v>3</v>
      </c>
      <c r="E6" s="6">
        <v>45330</v>
      </c>
      <c r="F6" s="6">
        <v>45332</v>
      </c>
      <c r="G6" s="3"/>
      <c r="H6" s="3">
        <v>16</v>
      </c>
      <c r="I6" s="3">
        <v>2</v>
      </c>
      <c r="J6" s="3" t="s">
        <v>212</v>
      </c>
    </row>
    <row r="7" spans="1:10" x14ac:dyDescent="0.45">
      <c r="A7" s="3" t="s">
        <v>208</v>
      </c>
      <c r="B7" s="3" t="s">
        <v>6</v>
      </c>
      <c r="C7" s="3" t="s">
        <v>265</v>
      </c>
      <c r="D7" s="3" t="s">
        <v>4</v>
      </c>
      <c r="E7" s="6">
        <v>45335</v>
      </c>
      <c r="F7" s="6">
        <v>45336</v>
      </c>
      <c r="G7" s="3"/>
      <c r="H7" s="3">
        <v>14</v>
      </c>
      <c r="I7" s="3">
        <v>4</v>
      </c>
      <c r="J7" s="3" t="s">
        <v>212</v>
      </c>
    </row>
    <row r="8" spans="1:10" x14ac:dyDescent="0.45">
      <c r="A8" s="3" t="s">
        <v>209</v>
      </c>
      <c r="B8" s="3" t="s">
        <v>7</v>
      </c>
      <c r="C8" s="3" t="s">
        <v>266</v>
      </c>
      <c r="D8" s="3" t="s">
        <v>4</v>
      </c>
      <c r="E8" s="6">
        <v>45337</v>
      </c>
      <c r="F8" s="6">
        <v>45338</v>
      </c>
      <c r="G8" s="3"/>
      <c r="H8" s="3">
        <v>25</v>
      </c>
      <c r="I8" s="3">
        <v>17</v>
      </c>
      <c r="J8" s="3" t="s">
        <v>213</v>
      </c>
    </row>
    <row r="9" spans="1:10" x14ac:dyDescent="0.45">
      <c r="A9" s="3" t="s">
        <v>210</v>
      </c>
      <c r="B9" s="3" t="s">
        <v>211</v>
      </c>
      <c r="C9" s="3" t="s">
        <v>267</v>
      </c>
      <c r="D9" s="3" t="s">
        <v>3</v>
      </c>
      <c r="E9" s="6">
        <v>45342</v>
      </c>
      <c r="F9" s="6">
        <v>45344</v>
      </c>
      <c r="G9" s="3"/>
      <c r="H9" s="3">
        <v>8</v>
      </c>
      <c r="I9" s="3">
        <v>3</v>
      </c>
      <c r="J9" s="3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이현민 남</cp:lastModifiedBy>
  <dcterms:created xsi:type="dcterms:W3CDTF">2023-04-27T08:01:32Z</dcterms:created>
  <dcterms:modified xsi:type="dcterms:W3CDTF">2026-04-11T13:09:43Z</dcterms:modified>
</cp:coreProperties>
</file>