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bin\Desktop\"/>
    </mc:Choice>
  </mc:AlternateContent>
  <xr:revisionPtr revIDLastSave="0" documentId="13_ncr:1_{72479570-8F9D-4051-BCF0-04FFF47BF837}" xr6:coauthVersionLast="47" xr6:coauthVersionMax="47" xr10:uidLastSave="{00000000-0000-0000-0000-000000000000}"/>
  <bookViews>
    <workbookView xWindow="-108" yWindow="-108" windowWidth="23256" windowHeight="12576" firstSheet="4" activeTab="5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eta.AND" hidden="1" xlm="1">#NAME?</definedName>
    <definedName name="_xleta.AVERAGE" hidden="1" xlm="1">#NAME?</definedName>
    <definedName name="_xleta.DSUM" hidden="1" xlm="1">#NAME?</definedName>
    <definedName name="_xleta.HLOOKUP" hidden="1" xlm="1">#NAME?</definedName>
    <definedName name="_xleta.IF" hidden="1" xlm="1">#NAME?</definedName>
    <definedName name="_xleta.IFS" hidden="1" xlm="1">#NAME?</definedName>
    <definedName name="_xleta.T" hidden="1" xlm="1">#NAME?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2" l="1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3" i="2" a="1"/>
  <c r="C3" i="2" s="1"/>
  <c r="G5" i="12"/>
  <c r="G6" i="12"/>
  <c r="G7" i="12"/>
  <c r="G8" i="12"/>
  <c r="G9" i="12"/>
  <c r="G4" i="12"/>
  <c r="G15" i="5"/>
  <c r="G10" i="5"/>
  <c r="G6" i="5"/>
  <c r="G16" i="5" s="1"/>
  <c r="F19" i="5"/>
  <c r="E19" i="5"/>
  <c r="F11" i="5"/>
  <c r="E11" i="5"/>
  <c r="F7" i="5"/>
  <c r="F20" i="5" s="1"/>
  <c r="E7" i="5"/>
  <c r="E20" i="5" s="1"/>
  <c r="A15" i="9"/>
  <c r="I5" i="8"/>
  <c r="I6" i="8"/>
  <c r="I7" i="8"/>
  <c r="I8" i="8"/>
  <c r="I9" i="8"/>
  <c r="I10" i="8"/>
  <c r="I11" i="8"/>
  <c r="I12" i="8"/>
  <c r="I13" i="8"/>
  <c r="I4" i="8"/>
  <c r="D5" i="10"/>
  <c r="E5" i="10"/>
  <c r="F5" i="10" s="1"/>
  <c r="D6" i="10"/>
  <c r="E6" i="10" s="1"/>
  <c r="F6" i="10" s="1"/>
  <c r="D7" i="10"/>
  <c r="E7" i="10"/>
  <c r="F7" i="10" s="1"/>
  <c r="D8" i="10"/>
  <c r="E8" i="10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<sst xmlns="http://schemas.openxmlformats.org/spreadsheetml/2006/main" count="529" uniqueCount="325">
  <si>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</si>
  <si>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</si>
  <si>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</si>
  <si>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</si>
  <si>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</si>
  <si>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</si>
  <si>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</si>
  <si>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</si>
  <si>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</si>
  <si>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</si>
  <si>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</si>
  <si>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</si>
  <si>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</si>
  <si>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</si>
  <si>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</si>
  <si>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</si>
  <si>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</si>
  <si>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</si>
  <si>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</si>
  <si>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</si>
  <si>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</si>
  <si>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</si>
  <si>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</si>
  <si>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</si>
  <si>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</si>
  <si>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</si>
  <si>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</si>
  <si>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</si>
  <si>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</si>
  <si>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</si>
  <si>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</si>
  <si>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</si>
  <si>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</si>
  <si>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</si>
  <si>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</si>
  <si>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</si>
  <si>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</si>
  <si>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</si>
  <si>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</si>
  <si>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</si>
  <si>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</si>
  <si>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</si>
  <si>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</si>
  <si>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</si>
  <si>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</si>
  <si>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</si>
  <si>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</si>
  <si>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</si>
  <si>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</si>
  <si>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</si>
  <si>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</si>
  <si>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</si>
  <si>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</si>
  <si>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</si>
  <si>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</si>
  <si>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</si>
  <si>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</si>
  <si>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</si>
  <si>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</si>
  <si>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</si>
  <si>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</si>
  <si>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</si>
  <si>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</si>
  <si>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</si>
  <si>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</si>
  <si>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</si>
  <si>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</si>
  <si>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</si>
  <si>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</si>
  <si>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</si>
  <si>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</si>
  <si>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</si>
  <si>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</si>
  <si>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</si>
  <si>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</si>
  <si>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</si>
  <si>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</si>
  <si>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</si>
  <si>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</si>
  <si>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</si>
  <si>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</si>
  <si>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</si>
  <si>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</si>
  <si>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</si>
  <si>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</si>
  <si>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</si>
  <si>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</si>
  <si>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</si>
  <si>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</si>
  <si>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</si>
  <si>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</si>
  <si>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</si>
  <si>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</si>
  <si>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</si>
  <si>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</si>
  <si>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</si>
  <si>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</si>
  <si>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</si>
  <si>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</si>
  <si>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</si>
  <si>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</si>
  <si>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</si>
  <si>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</si>
  <si>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</si>
  <si>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</si>
  <si>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</si>
  <si>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</si>
  <si>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</si>
  <si>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</si>
  <si>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</si>
  <si>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</si>
  <si>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</si>
  <si>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</si>
  <si>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</si>
  <si>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</si>
  <si>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</si>
  <si>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</si>
  <si>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</si>
  <si>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</si>
  <si>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</si>
  <si>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</si>
  <si>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</si>
  <si>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</si>
  <si>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</si>
  <si>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</si>
  <si>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</si>
  <si>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</si>
  <si>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</si>
  <si>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</si>
  <si>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</si>
  <si>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</si>
  <si>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</si>
  <si>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</si>
  <si>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</si>
  <si>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</si>
  <si>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</si>
  <si>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</si>
  <si>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</si>
  <si>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</si>
  <si>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</si>
  <si>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</si>
  <si>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</si>
  <si>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</si>
  <si>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</si>
  <si>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</si>
  <si>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</si>
  <si>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</si>
  <si>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</si>
  <si>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</si>
  <si>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</si>
  <si>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</si>
  <si>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</si>
  <si>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</si>
  <si>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</si>
  <si>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</si>
  <si>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</si>
  <si>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</si>
  <si>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</si>
  <si>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</si>
  <si>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</si>
  <si>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</si>
  <si>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</si>
  <si>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</si>
  <si>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</si>
  <si>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</si>
  <si>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</si>
  <si>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</si>
  <si>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</si>
  <si>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</si>
  <si>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</si>
  <si>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</si>
  <si>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</si>
  <si>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</si>
  <si>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</si>
  <si>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</si>
  <si>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</si>
  <si>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</si>
  <si>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</si>
  <si>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</si>
  <si>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</si>
  <si>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</si>
  <si>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</si>
  <si>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</si>
  <si>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</si>
  <si>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</si>
  <si>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</si>
  <si>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</si>
  <si>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</si>
  <si>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</si>
  <si>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</si>
  <si>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</si>
  <si>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</si>
  <si>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</si>
  <si>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</si>
  <si>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</si>
  <si>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</si>
  <si>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</si>
  <si>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</si>
  <si>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</si>
  <si>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</si>
  <si>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</si>
  <si>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</si>
  <si>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</si>
  <si>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</si>
  <si>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</si>
  <si>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</si>
  <si>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</si>
  <si>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</si>
  <si>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</si>
  <si>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</si>
  <si>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</si>
  <si>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</si>
  <si>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</si>
  <si>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</si>
  <si>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</si>
  <si>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</si>
  <si>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</si>
  <si>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</si>
  <si>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</si>
  <si>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</si>
  <si>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</si>
  <si>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</si>
  <si>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</si>
  <si>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</si>
  <si>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</si>
  <si>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</si>
  <si>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</si>
  <si>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</si>
  <si>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</si>
  <si>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</si>
  <si>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</si>
  <si>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</si>
  <si>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</si>
  <si>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</si>
  <si>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</si>
  <si>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</si>
  <si>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</si>
  <si>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</si>
  <si>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</si>
  <si>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</si>
  <si>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</si>
  <si>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</si>
  <si>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</si>
  <si>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</si>
  <si>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</si>
  <si>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</si>
  <si>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</si>
  <si>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</si>
  <si>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</si>
  <si>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</si>
  <si>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</si>
  <si>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</si>
  <si>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</si>
  <si>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</si>
  <si>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</si>
  <si>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</si>
  <si>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</si>
  <si>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</si>
  <si>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</si>
  <si>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</si>
  <si>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</si>
  <si>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</si>
  <si>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</si>
  <si>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</si>
  <si>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</si>
  <si>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</si>
  <si>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</si>
  <si>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</si>
  <si>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</si>
  <si>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</si>
  <si>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</si>
  <si>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</si>
  <si>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</si>
  <si>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H101</t>
    <phoneticPr fontId="1" type="noConversion"/>
  </si>
  <si>
    <t>H102</t>
  </si>
  <si>
    <t>H103</t>
  </si>
  <si>
    <t>S101</t>
    <phoneticPr fontId="1" type="noConversion"/>
  </si>
  <si>
    <t>B101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</si>
  <si>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</si>
  <si>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</si>
  <si>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</si>
  <si>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</si>
  <si>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</si>
  <si>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</si>
  <si>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</si>
  <si>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주민등록번호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</si>
  <si>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</si>
  <si>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</si>
  <si>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</si>
  <si>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830930-209****</t>
  </si>
  <si>
    <t>821115-212****</t>
  </si>
  <si>
    <t>820525-167****</t>
    <phoneticPr fontId="1" type="noConversion"/>
  </si>
  <si>
    <t>성별</t>
    <phoneticPr fontId="1" type="noConversion"/>
  </si>
  <si>
    <t>여</t>
    <phoneticPr fontId="1" type="noConversion"/>
  </si>
  <si>
    <t>남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</si>
  <si>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</si>
  <si>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</si>
  <si>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</si>
  <si>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</si>
  <si>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</si>
  <si>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</si>
  <si>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</si>
  <si>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</si>
  <si>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</si>
  <si>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</si>
  <si>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</si>
  <si>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</si>
  <si>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</si>
  <si>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</si>
  <si>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</si>
  <si>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</si>
  <si>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</si>
  <si>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</si>
  <si>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</si>
  <si>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</si>
  <si>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상여금/공제계비율인하</t>
  </si>
  <si>
    <t>만든 사람 Subin 날짜 2026-02-04
수정한 사람 Subin 날짜 2026-02-04</t>
  </si>
  <si>
    <t>상여금/공제계비율인상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</si>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</sst>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0" fontId="6" fillId="0" borderId="2" xfId="2">
      <alignment vertical="center"/>
    </xf>
    <xf numFmtId="177" fontId="0" fillId="0" borderId="1" xfId="0" applyNumberFormat="1" applyBorder="1">
      <alignment vertical="center"/>
    </xf>
    <xf numFmtId="0" fontId="2" fillId="3" borderId="3" xfId="3" applyBorder="1" applyAlignment="1">
      <alignment horizontal="center" vertical="center"/>
    </xf>
    <xf numFmtId="0" fontId="2" fillId="3" borderId="4" xfId="3" applyBorder="1" applyAlignment="1">
      <alignment horizontal="center" vertical="center"/>
    </xf>
    <xf numFmtId="0" fontId="2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0" fillId="4" borderId="14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left" vertical="center"/>
    </xf>
    <xf numFmtId="0" fontId="10" fillId="4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15" xfId="0" applyFont="1" applyFill="1" applyBorder="1" applyAlignment="1">
      <alignment horizontal="left" vertical="center"/>
    </xf>
    <xf numFmtId="0" fontId="13" fillId="5" borderId="15" xfId="0" applyFont="1" applyFill="1" applyBorder="1" applyAlignment="1">
      <alignment horizontal="left" vertical="center"/>
    </xf>
    <xf numFmtId="0" fontId="11" fillId="5" borderId="13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right" vertical="center"/>
    </xf>
    <xf numFmtId="0" fontId="9" fillId="4" borderId="14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8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02-43AE-9B66-556A7633DC44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202-43AE-9B66-556A7633DC44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02-43AE-9B66-556A7633D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A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826EFE5D-9010-A6C6-9DD6-651E0B945205}"/>
            </a:ext>
          </a:extLst>
        </xdr:cNvPr>
        <xdr:cNvSpPr/>
      </xdr:nvSpPr>
      <xdr:spPr>
        <a:xfrm>
          <a:off x="2849880" y="2255520"/>
          <a:ext cx="1447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bin" refreshedDate="46057.730248263892" createdVersion="8" refreshedVersion="8" minRefreshableVersion="3" recordCount="8" xr:uid="{ACFC6F9D-224D-4812-9233-97D77E1EA48B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01304B-AA38-4003-99A9-FE45CA79929F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9" sqref="G9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272</v>
      </c>
      <c r="B3" s="2" t="s">
        <v>278</v>
      </c>
      <c r="C3" s="2" t="s">
        <v>285</v>
      </c>
      <c r="D3" s="2" t="s">
        <v>292</v>
      </c>
      <c r="E3" s="2" t="s">
        <v>295</v>
      </c>
      <c r="F3" s="2" t="s">
        <v>296</v>
      </c>
      <c r="G3" s="2" t="s">
        <v>297</v>
      </c>
    </row>
    <row r="4" spans="1:7" x14ac:dyDescent="0.4">
      <c r="A4" s="2" t="s">
        <v>273</v>
      </c>
      <c r="B4" s="2" t="s">
        <v>279</v>
      </c>
      <c r="C4" s="2" t="s">
        <v>286</v>
      </c>
      <c r="D4" s="2" t="s">
        <v>293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274</v>
      </c>
      <c r="B5" s="2" t="s">
        <v>280</v>
      </c>
      <c r="C5" s="2" t="s">
        <v>287</v>
      </c>
      <c r="D5" s="2" t="s">
        <v>294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275</v>
      </c>
      <c r="B6" s="2" t="s">
        <v>281</v>
      </c>
      <c r="C6" s="2" t="s">
        <v>288</v>
      </c>
      <c r="D6" s="2" t="s">
        <v>294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276</v>
      </c>
      <c r="B7" s="2" t="s">
        <v>282</v>
      </c>
      <c r="C7" s="2" t="s">
        <v>291</v>
      </c>
      <c r="D7" s="2" t="s">
        <v>294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7</v>
      </c>
      <c r="B8" s="2" t="s">
        <v>283</v>
      </c>
      <c r="C8" s="2" t="s">
        <v>289</v>
      </c>
      <c r="D8" s="2" t="s">
        <v>293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277</v>
      </c>
      <c r="B9" s="2" t="s">
        <v>284</v>
      </c>
      <c r="C9" s="2" t="s">
        <v>290</v>
      </c>
      <c r="D9" s="2" t="s">
        <v>293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D9157-4BEF-400C-8522-9A0769845F78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44" t="s">
        <v>318</v>
      </c>
      <c r="C2" s="45"/>
      <c r="D2" s="51"/>
      <c r="E2" s="51"/>
      <c r="F2" s="51"/>
    </row>
    <row r="3" spans="2:6" collapsed="1" x14ac:dyDescent="0.4">
      <c r="B3" s="43"/>
      <c r="C3" s="43"/>
      <c r="D3" s="52" t="s">
        <v>320</v>
      </c>
      <c r="E3" s="52" t="s">
        <v>315</v>
      </c>
      <c r="F3" s="52" t="s">
        <v>317</v>
      </c>
    </row>
    <row r="4" spans="2:6" ht="62.4" hidden="1" outlineLevel="1" x14ac:dyDescent="0.4">
      <c r="B4" s="47"/>
      <c r="C4" s="47"/>
      <c r="D4" s="39"/>
      <c r="E4" s="54" t="s">
        <v>316</v>
      </c>
      <c r="F4" s="54" t="s">
        <v>316</v>
      </c>
    </row>
    <row r="5" spans="2:6" x14ac:dyDescent="0.4">
      <c r="B5" s="48" t="s">
        <v>319</v>
      </c>
      <c r="C5" s="49"/>
      <c r="D5" s="46"/>
      <c r="E5" s="46"/>
      <c r="F5" s="46"/>
    </row>
    <row r="6" spans="2:6" outlineLevel="1" x14ac:dyDescent="0.4">
      <c r="B6" s="47"/>
      <c r="C6" s="47" t="s">
        <v>311</v>
      </c>
      <c r="D6" s="40">
        <v>0.8</v>
      </c>
      <c r="E6" s="53">
        <v>0.7</v>
      </c>
      <c r="F6" s="53">
        <v>0.9</v>
      </c>
    </row>
    <row r="7" spans="2:6" outlineLevel="1" x14ac:dyDescent="0.4">
      <c r="B7" s="47"/>
      <c r="C7" s="47" t="s">
        <v>312</v>
      </c>
      <c r="D7" s="40">
        <v>0.12</v>
      </c>
      <c r="E7" s="53">
        <v>0.11</v>
      </c>
      <c r="F7" s="53">
        <v>0.13</v>
      </c>
    </row>
    <row r="8" spans="2:6" x14ac:dyDescent="0.4">
      <c r="B8" s="48" t="s">
        <v>321</v>
      </c>
      <c r="C8" s="49"/>
      <c r="D8" s="46"/>
      <c r="E8" s="46"/>
      <c r="F8" s="46"/>
    </row>
    <row r="9" spans="2:6" outlineLevel="1" x14ac:dyDescent="0.4">
      <c r="B9" s="47"/>
      <c r="C9" s="47" t="s">
        <v>313</v>
      </c>
      <c r="D9" s="41">
        <v>5386000</v>
      </c>
      <c r="E9" s="41">
        <v>5144000</v>
      </c>
      <c r="F9" s="41">
        <v>5620000</v>
      </c>
    </row>
    <row r="10" spans="2:6" ht="18" outlineLevel="1" thickBot="1" x14ac:dyDescent="0.45">
      <c r="B10" s="50"/>
      <c r="C10" s="50" t="s">
        <v>314</v>
      </c>
      <c r="D10" s="42">
        <v>5211000</v>
      </c>
      <c r="E10" s="42">
        <v>4978000</v>
      </c>
      <c r="F10" s="42">
        <v>5438000</v>
      </c>
    </row>
    <row r="11" spans="2:6" x14ac:dyDescent="0.4">
      <c r="B11" t="s">
        <v>322</v>
      </c>
    </row>
    <row r="12" spans="2:6" x14ac:dyDescent="0.4">
      <c r="B12" t="s">
        <v>323</v>
      </c>
    </row>
    <row r="13" spans="2:6" x14ac:dyDescent="0.4">
      <c r="B13" t="s">
        <v>324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F11" sqref="F11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29" t="s">
        <v>259</v>
      </c>
      <c r="B1" s="29"/>
      <c r="C1" s="29"/>
      <c r="D1" s="29"/>
      <c r="E1" s="29"/>
      <c r="F1" s="29"/>
      <c r="G1" s="29"/>
      <c r="H1" s="29"/>
      <c r="I1" s="29"/>
      <c r="J1" s="29"/>
    </row>
    <row r="3" spans="1:10" x14ac:dyDescent="0.4">
      <c r="A3" s="55" t="s">
        <v>197</v>
      </c>
      <c r="B3" s="56" t="s">
        <v>260</v>
      </c>
      <c r="C3" s="56" t="s">
        <v>261</v>
      </c>
      <c r="D3" s="56" t="s">
        <v>2</v>
      </c>
      <c r="E3" s="56" t="s">
        <v>32</v>
      </c>
      <c r="F3" s="56" t="s">
        <v>33</v>
      </c>
      <c r="G3" s="56" t="s">
        <v>198</v>
      </c>
      <c r="H3" s="56" t="s">
        <v>199</v>
      </c>
      <c r="I3" s="56" t="s">
        <v>200</v>
      </c>
      <c r="J3" s="56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3" name="Button 3">
              <controlPr defaultSize="0" print="0" autoFill="0" autoPict="0" macro="[0]!대여일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5" workbookViewId="0">
      <selection activeCell="J27" sqref="J27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29" t="s">
        <v>214</v>
      </c>
      <c r="B1" s="29"/>
      <c r="C1" s="29"/>
      <c r="D1" s="29"/>
      <c r="E1" s="29"/>
      <c r="F1" s="29"/>
      <c r="G1" s="29"/>
      <c r="H1" s="29"/>
      <c r="I1" s="29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sqref="A1:XFD1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s="15" customFormat="1" ht="25.05" customHeight="1" thickBot="1" x14ac:dyDescent="0.45">
      <c r="A1" s="14" t="s">
        <v>93</v>
      </c>
      <c r="B1" s="14"/>
      <c r="C1" s="14"/>
      <c r="D1" s="14"/>
      <c r="E1" s="14"/>
      <c r="F1" s="14"/>
      <c r="G1" s="14"/>
    </row>
    <row r="2" spans="1:7" ht="18.600000000000001" thickTop="1" thickBot="1" x14ac:dyDescent="0.45"/>
    <row r="3" spans="1:7" x14ac:dyDescent="0.4">
      <c r="A3" s="17" t="s">
        <v>94</v>
      </c>
      <c r="B3" s="18" t="s">
        <v>95</v>
      </c>
      <c r="C3" s="18" t="s">
        <v>96</v>
      </c>
      <c r="D3" s="18" t="s">
        <v>97</v>
      </c>
      <c r="E3" s="18" t="s">
        <v>98</v>
      </c>
      <c r="F3" s="18" t="s">
        <v>99</v>
      </c>
      <c r="G3" s="19" t="s">
        <v>100</v>
      </c>
    </row>
    <row r="4" spans="1:7" x14ac:dyDescent="0.4">
      <c r="A4" s="20" t="s">
        <v>101</v>
      </c>
      <c r="B4" s="6">
        <v>200</v>
      </c>
      <c r="C4" s="6">
        <v>220</v>
      </c>
      <c r="D4" s="16">
        <v>26400000</v>
      </c>
      <c r="E4" s="13">
        <v>0.1</v>
      </c>
      <c r="F4" s="16">
        <v>23760000</v>
      </c>
      <c r="G4" s="21">
        <v>1.1000000000000001</v>
      </c>
    </row>
    <row r="5" spans="1:7" x14ac:dyDescent="0.4">
      <c r="A5" s="20" t="s">
        <v>64</v>
      </c>
      <c r="B5" s="6">
        <v>150</v>
      </c>
      <c r="C5" s="6">
        <v>120</v>
      </c>
      <c r="D5" s="16">
        <v>14400000</v>
      </c>
      <c r="E5" s="13">
        <v>0</v>
      </c>
      <c r="F5" s="16">
        <v>14400000</v>
      </c>
      <c r="G5" s="21">
        <v>0.8</v>
      </c>
    </row>
    <row r="6" spans="1:7" x14ac:dyDescent="0.4">
      <c r="A6" s="20" t="s">
        <v>102</v>
      </c>
      <c r="B6" s="6">
        <v>120</v>
      </c>
      <c r="C6" s="6">
        <v>100</v>
      </c>
      <c r="D6" s="16">
        <v>12000000</v>
      </c>
      <c r="E6" s="13">
        <v>0</v>
      </c>
      <c r="F6" s="16">
        <v>12000000</v>
      </c>
      <c r="G6" s="21">
        <v>0.83</v>
      </c>
    </row>
    <row r="7" spans="1:7" x14ac:dyDescent="0.4">
      <c r="A7" s="20" t="s">
        <v>103</v>
      </c>
      <c r="B7" s="6">
        <v>300</v>
      </c>
      <c r="C7" s="6">
        <v>220</v>
      </c>
      <c r="D7" s="16">
        <v>66000000</v>
      </c>
      <c r="E7" s="13">
        <v>0.2</v>
      </c>
      <c r="F7" s="16">
        <v>52800000</v>
      </c>
      <c r="G7" s="21">
        <v>0.73</v>
      </c>
    </row>
    <row r="8" spans="1:7" x14ac:dyDescent="0.4">
      <c r="A8" s="20" t="s">
        <v>104</v>
      </c>
      <c r="B8" s="6">
        <v>200</v>
      </c>
      <c r="C8" s="6">
        <v>210</v>
      </c>
      <c r="D8" s="16">
        <v>63000000</v>
      </c>
      <c r="E8" s="13">
        <v>0.2</v>
      </c>
      <c r="F8" s="16">
        <v>50400000</v>
      </c>
      <c r="G8" s="21">
        <v>1.05</v>
      </c>
    </row>
    <row r="9" spans="1:7" x14ac:dyDescent="0.4">
      <c r="A9" s="20" t="s">
        <v>105</v>
      </c>
      <c r="B9" s="6">
        <v>150</v>
      </c>
      <c r="C9" s="6">
        <v>150</v>
      </c>
      <c r="D9" s="16">
        <v>45000000</v>
      </c>
      <c r="E9" s="13">
        <v>0.15</v>
      </c>
      <c r="F9" s="16">
        <v>38250000</v>
      </c>
      <c r="G9" s="21">
        <v>1</v>
      </c>
    </row>
    <row r="10" spans="1:7" ht="18" thickBot="1" x14ac:dyDescent="0.45">
      <c r="A10" s="22" t="s">
        <v>106</v>
      </c>
      <c r="B10" s="23">
        <v>1120</v>
      </c>
      <c r="C10" s="23">
        <v>1020</v>
      </c>
      <c r="D10" s="24">
        <v>226800000</v>
      </c>
      <c r="E10" s="25"/>
      <c r="F10" s="24">
        <v>191610000</v>
      </c>
      <c r="G10" s="26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O9" sqref="O9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29" t="s">
        <v>107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30" t="s">
        <v>108</v>
      </c>
      <c r="B3" s="30" t="s">
        <v>109</v>
      </c>
      <c r="C3" s="30"/>
      <c r="D3" s="30"/>
      <c r="E3" s="30"/>
      <c r="F3" s="30"/>
      <c r="G3" s="30"/>
      <c r="H3" s="30"/>
      <c r="I3" s="30"/>
      <c r="J3" s="30"/>
      <c r="K3" s="30"/>
    </row>
    <row r="4" spans="1:11" x14ac:dyDescent="0.4">
      <c r="A4" s="30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opLeftCell="A3" workbookViewId="0">
      <selection activeCell="A15" sqref="A15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29" t="s">
        <v>111</v>
      </c>
      <c r="B1" s="29"/>
      <c r="C1" s="29"/>
      <c r="D1" s="29"/>
      <c r="E1" s="29"/>
      <c r="F1" s="29"/>
      <c r="G1" s="29"/>
      <c r="H1" s="29"/>
      <c r="I1" s="29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6" t="s">
        <v>117</v>
      </c>
      <c r="B14" s="6" t="s">
        <v>119</v>
      </c>
    </row>
    <row r="15" spans="1:9" x14ac:dyDescent="0.4">
      <c r="A15" s="27" t="str">
        <f>"&gt;="&amp;AVERAGE(F4:F12)</f>
        <v>&gt;=1028</v>
      </c>
      <c r="B15" s="2" t="s">
        <v>298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9" workbookViewId="0">
      <selection activeCell="A38" sqref="A38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6" t="str">
        <f t="shared" ref="I4:I12" si="0">IF(MOD(DAY(H4),5)=0,"야간","주간")</f>
        <v>야간</v>
      </c>
    </row>
    <row r="5" spans="1:10" x14ac:dyDescent="0.4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6" t="str">
        <f t="shared" si="0"/>
        <v>주간</v>
      </c>
    </row>
    <row r="6" spans="1:10" x14ac:dyDescent="0.4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야간</v>
      </c>
    </row>
    <row r="7" spans="1:10" x14ac:dyDescent="0.4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주간</v>
      </c>
    </row>
    <row r="11" spans="1:10" x14ac:dyDescent="0.4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야간</v>
      </c>
    </row>
    <row r="12" spans="1:10" x14ac:dyDescent="0.4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I17*HLOOKUP(G17&amp;RIGHT(H17,1),$H$26:$K$27,2,FALSE)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31" t="s">
        <v>92</v>
      </c>
      <c r="B36" s="31"/>
      <c r="C36" s="31"/>
      <c r="D36" s="31"/>
    </row>
    <row r="37" spans="1:4" x14ac:dyDescent="0.4">
      <c r="A37" s="32">
        <f>ROUND(DSUM(A26:D34,4,B26:B27),-3)</f>
        <v>13574000</v>
      </c>
      <c r="B37" s="32"/>
      <c r="C37" s="32"/>
      <c r="D37" s="32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tabSelected="1" workbookViewId="0">
      <selection activeCell="L10" sqref="L10"/>
    </sheetView>
  </sheetViews>
  <sheetFormatPr defaultRowHeight="17.399999999999999" outlineLevelRow="4" x14ac:dyDescent="0.4"/>
  <sheetData>
    <row r="1" spans="1:9" ht="21" x14ac:dyDescent="0.4">
      <c r="A1" s="29" t="s">
        <v>127</v>
      </c>
      <c r="B1" s="29"/>
      <c r="C1" s="29"/>
      <c r="D1" s="29"/>
      <c r="E1" s="29"/>
      <c r="F1" s="29"/>
      <c r="G1" s="29"/>
      <c r="H1" s="29"/>
      <c r="I1" s="29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4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4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3" x14ac:dyDescent="0.4">
      <c r="A6" s="6"/>
      <c r="B6" s="6"/>
      <c r="C6" s="28" t="s">
        <v>303</v>
      </c>
      <c r="D6" s="6"/>
      <c r="E6" s="7"/>
      <c r="F6" s="7"/>
      <c r="G6" s="7">
        <f>SUBTOTAL(4,G4:G5)</f>
        <v>3570</v>
      </c>
      <c r="H6" s="6"/>
      <c r="I6" s="6"/>
    </row>
    <row r="7" spans="1:9" outlineLevel="2" x14ac:dyDescent="0.4">
      <c r="A7" s="6"/>
      <c r="B7" s="6"/>
      <c r="C7" s="28" t="s">
        <v>299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4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4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3" x14ac:dyDescent="0.4">
      <c r="A10" s="6"/>
      <c r="B10" s="6"/>
      <c r="C10" s="28" t="s">
        <v>304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2" x14ac:dyDescent="0.4">
      <c r="A11" s="6"/>
      <c r="B11" s="6"/>
      <c r="C11" s="28" t="s">
        <v>300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4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4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4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/>
      <c r="B15" s="6"/>
      <c r="C15" s="28" t="s">
        <v>305</v>
      </c>
      <c r="D15" s="6"/>
      <c r="E15" s="7"/>
      <c r="F15" s="7"/>
      <c r="G15" s="7">
        <f>SUBTOTAL(4,G12:G14)</f>
        <v>840</v>
      </c>
      <c r="H15" s="6"/>
      <c r="I15" s="6"/>
    </row>
    <row r="16" spans="1:9" outlineLevel="2" x14ac:dyDescent="0.4">
      <c r="A16" s="6"/>
      <c r="B16" s="6"/>
      <c r="C16" s="28" t="s">
        <v>306</v>
      </c>
      <c r="D16" s="6"/>
      <c r="E16" s="7"/>
      <c r="F16" s="7"/>
      <c r="G16" s="7">
        <f>SUBTOTAL(4,G4:G14)</f>
        <v>4800</v>
      </c>
      <c r="H16" s="6"/>
      <c r="I16" s="6"/>
    </row>
    <row r="17" spans="1:9" outlineLevel="2" x14ac:dyDescent="0.4">
      <c r="A17" s="6" t="s">
        <v>155</v>
      </c>
      <c r="B17" s="6" t="s">
        <v>141</v>
      </c>
      <c r="C17" s="6" t="s">
        <v>90</v>
      </c>
      <c r="D17" s="6">
        <v>2</v>
      </c>
      <c r="E17" s="7">
        <v>400</v>
      </c>
      <c r="F17" s="7">
        <v>20</v>
      </c>
      <c r="G17" s="7">
        <v>420</v>
      </c>
      <c r="H17" s="6" t="s">
        <v>156</v>
      </c>
      <c r="I17" s="6" t="s">
        <v>143</v>
      </c>
    </row>
    <row r="18" spans="1:9" outlineLevel="2" x14ac:dyDescent="0.4">
      <c r="A18" s="6" t="s">
        <v>157</v>
      </c>
      <c r="B18" s="6" t="s">
        <v>145</v>
      </c>
      <c r="C18" s="6" t="s">
        <v>90</v>
      </c>
      <c r="D18" s="6">
        <v>5</v>
      </c>
      <c r="E18" s="7">
        <v>1000</v>
      </c>
      <c r="F18" s="7">
        <v>50</v>
      </c>
      <c r="G18" s="7">
        <v>1050</v>
      </c>
      <c r="H18" s="6" t="s">
        <v>158</v>
      </c>
      <c r="I18" s="6" t="s">
        <v>143</v>
      </c>
    </row>
    <row r="19" spans="1:9" outlineLevel="1" x14ac:dyDescent="0.4">
      <c r="A19" s="33"/>
      <c r="B19" s="33"/>
      <c r="C19" s="35" t="s">
        <v>301</v>
      </c>
      <c r="D19" s="33"/>
      <c r="E19" s="34">
        <f>SUBTOTAL(9,E12:E18)</f>
        <v>3400</v>
      </c>
      <c r="F19" s="34">
        <f>SUBTOTAL(9,F12:F18)</f>
        <v>170</v>
      </c>
      <c r="G19" s="34"/>
      <c r="H19" s="33"/>
      <c r="I19" s="33"/>
    </row>
    <row r="20" spans="1:9" x14ac:dyDescent="0.4">
      <c r="A20" s="33"/>
      <c r="B20" s="33"/>
      <c r="C20" s="35" t="s">
        <v>302</v>
      </c>
      <c r="D20" s="33"/>
      <c r="E20" s="34">
        <f>SUBTOTAL(9,E4:E18)</f>
        <v>18800</v>
      </c>
      <c r="F20" s="34">
        <f>SUBTOTAL(9,F4:F18)</f>
        <v>910</v>
      </c>
      <c r="G20" s="34"/>
      <c r="H20" s="33"/>
      <c r="I20" s="33"/>
    </row>
  </sheetData>
  <sortState xmlns:xlrd2="http://schemas.microsoft.com/office/spreadsheetml/2017/richdata2" ref="A4:I18">
    <sortCondition ref="C4:C18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E3914-B495-4FE9-8616-85364184D4EC}">
  <dimension ref="A3:E13"/>
  <sheetViews>
    <sheetView workbookViewId="0">
      <selection activeCell="F5" sqref="F5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36" t="s">
        <v>309</v>
      </c>
      <c r="B3" s="36" t="s">
        <v>308</v>
      </c>
    </row>
    <row r="4" spans="1:5" x14ac:dyDescent="0.4">
      <c r="A4" s="36" t="s">
        <v>307</v>
      </c>
      <c r="B4" t="s">
        <v>171</v>
      </c>
      <c r="C4" t="s">
        <v>169</v>
      </c>
      <c r="D4" t="s">
        <v>167</v>
      </c>
      <c r="E4" t="s">
        <v>302</v>
      </c>
    </row>
    <row r="5" spans="1:5" x14ac:dyDescent="0.4">
      <c r="A5" s="37" t="s">
        <v>168</v>
      </c>
      <c r="B5" s="38" t="s">
        <v>310</v>
      </c>
      <c r="C5" s="38">
        <v>94</v>
      </c>
      <c r="D5" s="38" t="s">
        <v>310</v>
      </c>
      <c r="E5" s="38">
        <v>94</v>
      </c>
    </row>
    <row r="6" spans="1:5" x14ac:dyDescent="0.4">
      <c r="A6" s="37" t="s">
        <v>174</v>
      </c>
      <c r="B6" s="38" t="s">
        <v>310</v>
      </c>
      <c r="C6" s="38" t="s">
        <v>310</v>
      </c>
      <c r="D6" s="38">
        <v>89</v>
      </c>
      <c r="E6" s="38">
        <v>89</v>
      </c>
    </row>
    <row r="7" spans="1:5" x14ac:dyDescent="0.4">
      <c r="A7" s="37" t="s">
        <v>5</v>
      </c>
      <c r="B7" s="38" t="s">
        <v>310</v>
      </c>
      <c r="C7" s="38">
        <v>80</v>
      </c>
      <c r="D7" s="38" t="s">
        <v>310</v>
      </c>
      <c r="E7" s="38">
        <v>80</v>
      </c>
    </row>
    <row r="8" spans="1:5" x14ac:dyDescent="0.4">
      <c r="A8" s="37" t="s">
        <v>172</v>
      </c>
      <c r="B8" s="38" t="s">
        <v>310</v>
      </c>
      <c r="C8" s="38" t="s">
        <v>310</v>
      </c>
      <c r="D8" s="38">
        <v>70</v>
      </c>
      <c r="E8" s="38">
        <v>70</v>
      </c>
    </row>
    <row r="9" spans="1:5" x14ac:dyDescent="0.4">
      <c r="A9" s="37" t="s">
        <v>175</v>
      </c>
      <c r="B9" s="38">
        <v>93</v>
      </c>
      <c r="C9" s="38" t="s">
        <v>310</v>
      </c>
      <c r="D9" s="38" t="s">
        <v>310</v>
      </c>
      <c r="E9" s="38">
        <v>93</v>
      </c>
    </row>
    <row r="10" spans="1:5" x14ac:dyDescent="0.4">
      <c r="A10" s="37" t="s">
        <v>173</v>
      </c>
      <c r="B10" s="38">
        <v>81</v>
      </c>
      <c r="C10" s="38" t="s">
        <v>310</v>
      </c>
      <c r="D10" s="38" t="s">
        <v>310</v>
      </c>
      <c r="E10" s="38">
        <v>81</v>
      </c>
    </row>
    <row r="11" spans="1:5" x14ac:dyDescent="0.4">
      <c r="A11" s="37" t="s">
        <v>166</v>
      </c>
      <c r="B11" s="38" t="s">
        <v>310</v>
      </c>
      <c r="C11" s="38" t="s">
        <v>310</v>
      </c>
      <c r="D11" s="38">
        <v>92</v>
      </c>
      <c r="E11" s="38">
        <v>92</v>
      </c>
    </row>
    <row r="12" spans="1:5" x14ac:dyDescent="0.4">
      <c r="A12" s="37" t="s">
        <v>170</v>
      </c>
      <c r="B12" s="38">
        <v>92</v>
      </c>
      <c r="C12" s="38" t="s">
        <v>310</v>
      </c>
      <c r="D12" s="38" t="s">
        <v>310</v>
      </c>
      <c r="E12" s="38">
        <v>92</v>
      </c>
    </row>
    <row r="13" spans="1:5" x14ac:dyDescent="0.4">
      <c r="A13" s="37" t="s">
        <v>302</v>
      </c>
      <c r="B13" s="38">
        <v>266</v>
      </c>
      <c r="C13" s="38">
        <v>174</v>
      </c>
      <c r="D13" s="38">
        <v>251</v>
      </c>
      <c r="E13" s="38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A4" sqref="A4"/>
    </sheetView>
  </sheetViews>
  <sheetFormatPr defaultRowHeight="17.399999999999999" x14ac:dyDescent="0.4"/>
  <sheetData>
    <row r="1" spans="1:7" ht="21" x14ac:dyDescent="0.4">
      <c r="A1" s="29" t="s">
        <v>159</v>
      </c>
      <c r="B1" s="29"/>
      <c r="C1" s="29"/>
      <c r="D1" s="29"/>
      <c r="E1" s="29"/>
      <c r="F1" s="29"/>
      <c r="G1" s="29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29" t="s">
        <v>176</v>
      </c>
      <c r="B1" s="29"/>
      <c r="C1" s="29"/>
      <c r="D1" s="29"/>
      <c r="E1" s="29"/>
      <c r="F1" s="29"/>
      <c r="G1" s="29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1" sqref="G4 G6">
    <scenario name="상여금/공제계비율인하" locked="1" count="2" user="Subin" comment="만든 사람 Subin 날짜 2026-02-04_x000a_수정한 사람 Subin 날짜 2026-02-04">
      <inputCells r="C16" val="0.7" numFmtId="9"/>
      <inputCells r="G16" val="0.11" numFmtId="9"/>
    </scenario>
    <scenario name="상여금/공제계비율인상" locked="1" count="2" user="Subin" comment="만든 사람 Subin 날짜 2026-02-04_x000a_수정한 사람 Subin 날짜 2026-02-04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김수빈</cp:lastModifiedBy>
  <dcterms:created xsi:type="dcterms:W3CDTF">2023-04-27T08:01:32Z</dcterms:created>
  <dcterms:modified xsi:type="dcterms:W3CDTF">2026-02-04T09:03:53Z</dcterms:modified>
</cp:coreProperties>
</file>