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양서현\Desktop\"/>
    </mc:Choice>
  </mc:AlternateContent>
  <xr:revisionPtr revIDLastSave="0" documentId="13_ncr:1_{ED1D5EBF-48AA-4E5E-92B8-623516F6E719}" xr6:coauthVersionLast="47" xr6:coauthVersionMax="47" xr10:uidLastSave="{00000000-0000-0000-0000-000000000000}"/>
  <bookViews>
    <workbookView xWindow="-108" yWindow="-108" windowWidth="23256" windowHeight="12456" firstSheet="1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YEAR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9" i="4" s="1"/>
  <c r="G18" i="4"/>
  <c r="G14" i="4"/>
  <c r="G8" i="4"/>
  <c r="K4" i="2" a="1"/>
  <c r="K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1" i="2" a="1"/>
  <c r="K11" i="2" s="1"/>
  <c r="K12" i="2" a="1"/>
  <c r="K12" i="2" s="1"/>
  <c r="K13" i="2" a="1"/>
  <c r="K13" i="2" s="1"/>
  <c r="K14" i="2" a="1"/>
  <c r="K14" i="2" s="1"/>
  <c r="K15" i="2" a="1"/>
  <c r="K15" i="2" s="1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24" i="2" a="1"/>
  <c r="K24" i="2" s="1"/>
  <c r="K25" i="2" a="1"/>
  <c r="K25" i="2" s="1"/>
  <c r="K26" i="2" a="1"/>
  <c r="K26" i="2" s="1"/>
  <c r="K27" i="2" a="1"/>
  <c r="K27" i="2" s="1"/>
  <c r="K28" i="2" a="1"/>
  <c r="K28" i="2" s="1"/>
  <c r="K29" i="2" a="1"/>
  <c r="K29" i="2" s="1"/>
  <c r="K30" i="2" a="1"/>
  <c r="K30" i="2" s="1"/>
  <c r="K3" i="2" a="1"/>
  <c r="K3" i="2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G20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4ED4F0-B2D3-43DE-9568-6CAE0E18B29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2344286-5B3F-4983-B2AD-37E8C3330278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10003" sourceFile="C:\Users\양서현\Documents\카카오톡 받은 파일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<sst xmlns="http://schemas.openxmlformats.org/spreadsheetml/2006/main" count="397" uniqueCount="160">
  <si>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</si>
  <si>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</si>
  <si>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</si>
  <si>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</si>
  <si>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</si>
  <si>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</si>
  <si>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</si>
  <si>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</si>
  <si>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</si>
  <si>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</si>
  <si>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</si>
  <si>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</si>
  <si>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</si>
  <si>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</si>
  <si>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</si>
  <si>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</si>
  <si>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</si>
  <si>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</si>
  <si>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</si>
  <si>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</si>
  <si>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</si>
  <si>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</si>
  <si>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</si>
  <si>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</si>
  <si>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</si>
  <si>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</si>
  <si>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</si>
  <si>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</si>
  <si>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</si>
  <si>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</si>
  <si>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</si>
  <si>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</si>
  <si>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</si>
  <si>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</si>
  <si>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</si>
  <si>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</si>
  <si>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</si>
  <si>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</si>
  <si>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</si>
  <si>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</si>
  <si>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</si>
  <si>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</si>
  <si>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</si>
  <si>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</si>
  <si>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</si>
  <si>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</si>
  <si>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</si>
  <si>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</si>
  <si>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</si>
  <si>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</si>
  <si>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</si>
  <si>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</si>
  <si>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</si>
  <si>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</si>
  <si>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</si>
  <si>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</si>
  <si>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</si>
  <si>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</si>
  <si>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</si>
  <si>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</si>
  <si>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</si>
  <si>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</si>
  <si>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</si>
  <si>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</si>
  <si>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</si>
  <si>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</si>
  <si>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</si>
  <si>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</si>
  <si>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</si>
  <si>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</si>
  <si>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</si>
  <si>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</si>
  <si>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</si>
  <si>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</si>
  <si>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</si>
  <si>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</si>
  <si>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</si>
  <si>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</si>
  <si>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</si>
  <si>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</si>
  <si>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</si>
  <si>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</si>
  <si>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</si>
  <si>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</si>
  <si>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</si>
  <si>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</si>
  <si>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</si>
  <si>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</si>
  <si>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</si>
  <si>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</si>
  <si>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</si>
  <si>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</si>
  <si>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</si>
  <si>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</si>
  <si>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</si>
  <si>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</si>
  <si>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</si>
  <si>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</si>
  <si>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</si>
  <si>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</si>
  <si>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</si>
  <si>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</si>
  <si>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</si>
  <si>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</si>
  <si>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</si>
  <si>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</si>
  <si>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</si>
  <si>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</si>
  <si>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</si>
  <si>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</si>
  <si>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</si>
  <si>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</si>
  <si>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</si>
  <si>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</si>
  <si>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</si>
  <si>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</si>
  <si>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</si>
  <si>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</si>
  <si>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</si>
  <si>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</si>
  <si>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</si>
  <si>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</si>
  <si>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</si>
  <si>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</si>
  <si>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</si>
  <si>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</si>
  <si>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</si>
  <si>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</si>
  <si>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</si>
  <si>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</si>
  <si>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</si>
  <si>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</si>
  <si>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</si>
  <si>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</si>
  <si>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</si>
  <si>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</si>
  <si>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</si>
  <si>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</si>
  <si>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</si>
  <si>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</si>
  <si>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</si>
  <si>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</si>
  <si>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</si>
  <si>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</si>
  <si>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</si>
  <si>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</si>
  <si>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</si>
  <si>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</si>
  <si>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</si>
  <si>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</si>
  <si>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</si>
  <si>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</si>
  <si>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</si>
  <si>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</si>
  <si>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</si>
  <si>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</si>
  <si>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</si>
  <si>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</si>
  <si>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최대값: 대출금액</t>
  </si>
  <si>
    <t>전체 최대값: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</si>
</sst>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27-4C4D-9486-4B448030C35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273823"/>
        <c:axId val="840297823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840297823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0273823"/>
        <c:crosses val="max"/>
        <c:crossBetween val="between"/>
        <c:majorUnit val="0.2"/>
      </c:valAx>
      <c:catAx>
        <c:axId val="840273823"/>
        <c:scaling>
          <c:orientation val="minMax"/>
        </c:scaling>
        <c:delete val="1"/>
        <c:axPos val="b"/>
        <c:majorTickMark val="out"/>
        <c:minorTickMark val="none"/>
        <c:tickLblPos val="nextTo"/>
        <c:crossAx val="84029782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84198EE-D843-A85E-5D8C-0714BCD922B3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9EBC4E6-DFBB-0CEE-964B-5D13533F3623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서현" refreshedDate="45814.735796875" backgroundQuery="1" createdVersion="8" refreshedVersion="8" minRefreshableVersion="3" recordCount="0" supportSubquery="1" supportAdvancedDrill="1" xr:uid="{7D5422EA-7065-4F50-A091-6FC1C5B8DF37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평균: 연이율]" caption="평균: 연이율" numFmtId="0" hierarchy="8" level="32767"/>
    <cacheField name="[Measures].[최대값: 대출금액]" caption="최대값: 대출금액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CF642C-6802-4391-BA06-7ADE1244C313}" name="피벗 테이블1" cacheId="36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3" subtotal="max" baseField="0" baseItem="0" numFmtId="41"/>
    <dataField name="평균: 연이율" fld="2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연이율"/>
    <pivotHierarchy dragToData="1" caption="최대값: 대출금액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6" zoomScale="86" zoomScaleNormal="86" workbookViewId="0">
      <selection activeCell="O20" sqref="O20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69921875" bestFit="1" customWidth="1"/>
    <col min="11" max="11" width="1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 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2">
      <formula>OR($G3&gt;=LARGE($G$3:$G$30,3), 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J9" sqref="J9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opLeftCell="H1" workbookViewId="0">
      <selection activeCell="P10" sqref="P1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_xlfn.IFS(AND($G3/$C3&lt;=0.5,YEAR($F3)-YEAR($K$1)&lt;8),"가능",AND($G3/$C3&lt;=0.7,YEAR($F3)-YEAR($K$1)&lt;8),"보류",OR($G3/$C3&gt;0.7,YEAR($F3)-YEAR($K$1)&gt;=8),"불가능")</f>
        <v>보류</v>
      </c>
      <c r="J3" s="29" t="str">
        <f>VLOOKUP(PMT($H3/12,(YEAR($F3)-YEAR($E3))*12,-$G3),$M$3:$N$5,2)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_xlfn.IFS(AND($G4/$C4&lt;=0.5,YEAR($F4)-YEAR($K$1)&lt;8),"가능",AND($G4/$C4&lt;=0.7,YEAR($F4)-YEAR($K$1)&lt;8),"보류",OR($G4/$C4&gt;0.7,YEAR($F4)-YEAR($K$1)&gt;=8),"불가능")</f>
        <v>불가능</v>
      </c>
      <c r="J4" s="29" t="str">
        <f t="shared" ref="J4:J30" si="0">VLOOKUP(PMT($H4/12,(YEAR($F4)-YEAR($E4))*12,-$G4),$M$3:$N$5,2)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_xlfn.IFS(AND($G5/$C5&lt;=0.5,YEAR($F5)-YEAR($K$1)&lt;8),"가능",AND($G5/$C5&lt;=0.7,YEAR($F5)-YEAR($K$1)&lt;8),"보류",OR($G5/$C5&gt;0.7,YEAR($F5)-YEAR($K$1)&gt;=8),"불가능")</f>
        <v>불가능</v>
      </c>
      <c r="J5" s="29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_xlfn.IFS(AND($G6/$C6&lt;=0.5,YEAR($F6)-YEAR($K$1)&lt;8),"가능",AND($G6/$C6&lt;=0.7,YEAR($F6)-YEAR($K$1)&lt;8),"보류",OR($G6/$C6&gt;0.7,YEAR($F6)-YEAR($K$1)&gt;=8),"불가능")</f>
        <v>불가능</v>
      </c>
      <c r="J6" s="29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_xlfn.IFS(AND($G7/$C7&lt;=0.5,YEAR($F7)-YEAR($K$1)&lt;8),"가능",AND($G7/$C7&lt;=0.7,YEAR($F7)-YEAR($K$1)&lt;8),"보류",OR($G7/$C7&gt;0.7,YEAR($F7)-YEAR($K$1)&gt;=8),"불가능")</f>
        <v>보류</v>
      </c>
      <c r="J7" s="29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_xlfn.IFS(AND($G8/$C8&lt;=0.5,YEAR($F8)-YEAR($K$1)&lt;8),"가능",AND($G8/$C8&lt;=0.7,YEAR($F8)-YEAR($K$1)&lt;8),"보류",OR($G8/$C8&gt;0.7,YEAR($F8)-YEAR($K$1)&gt;=8),"불가능")</f>
        <v>불가능</v>
      </c>
      <c r="J8" s="29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_xlfn.IFS(AND($G9/$C9&lt;=0.5,YEAR($F9)-YEAR($K$1)&lt;8),"가능",AND($G9/$C9&lt;=0.7,YEAR($F9)-YEAR($K$1)&lt;8),"보류",OR($G9/$C9&gt;0.7,YEAR($F9)-YEAR($K$1)&gt;=8),"불가능")</f>
        <v>불가능</v>
      </c>
      <c r="J9" s="29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_xlfn.IFS(AND($G10/$C10&lt;=0.5,YEAR($F10)-YEAR($K$1)&lt;8),"가능",AND($G10/$C10&lt;=0.7,YEAR($F10)-YEAR($K$1)&lt;8),"보류",OR($G10/$C10&gt;0.7,YEAR($F10)-YEAR($K$1)&gt;=8),"불가능")</f>
        <v>가능</v>
      </c>
      <c r="J10" s="29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_xlfn.IFS(AND($G11/$C11&lt;=0.5,YEAR($F11)-YEAR($K$1)&lt;8),"가능",AND($G11/$C11&lt;=0.7,YEAR($F11)-YEAR($K$1)&lt;8),"보류",OR($G11/$C11&gt;0.7,YEAR($F11)-YEAR($K$1)&gt;=8),"불가능")</f>
        <v>불가능</v>
      </c>
      <c r="J11" s="29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_xlfn.IFS(AND($G12/$C12&lt;=0.5,YEAR($F12)-YEAR($K$1)&lt;8),"가능",AND($G12/$C12&lt;=0.7,YEAR($F12)-YEAR($K$1)&lt;8),"보류",OR($G12/$C12&gt;0.7,YEAR($F12)-YEAR($K$1)&gt;=8),"불가능")</f>
        <v>가능</v>
      </c>
      <c r="J12" s="29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_xlfn.IFS(AND($G13/$C13&lt;=0.5,YEAR($F13)-YEAR($K$1)&lt;8),"가능",AND($G13/$C13&lt;=0.7,YEAR($F13)-YEAR($K$1)&lt;8),"보류",OR($G13/$C13&gt;0.7,YEAR($F13)-YEAR($K$1)&gt;=8),"불가능")</f>
        <v>불가능</v>
      </c>
      <c r="J13" s="29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_xlfn.IFS(AND($G14/$C14&lt;=0.5,YEAR($F14)-YEAR($K$1)&lt;8),"가능",AND($G14/$C14&lt;=0.7,YEAR($F14)-YEAR($K$1)&lt;8),"보류",OR($G14/$C14&gt;0.7,YEAR($F14)-YEAR($K$1)&gt;=8),"불가능")</f>
        <v>보류</v>
      </c>
      <c r="J14" s="29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_xlfn.IFS(AND($G15/$C15&lt;=0.5,YEAR($F15)-YEAR($K$1)&lt;8),"가능",AND($G15/$C15&lt;=0.7,YEAR($F15)-YEAR($K$1)&lt;8),"보류",OR($G15/$C15&gt;0.7,YEAR($F15)-YEAR($K$1)&gt;=8),"불가능")</f>
        <v>보류</v>
      </c>
      <c r="J15" s="29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_xlfn.IFS(AND($G16/$C16&lt;=0.5,YEAR($F16)-YEAR($K$1)&lt;8),"가능",AND($G16/$C16&lt;=0.7,YEAR($F16)-YEAR($K$1)&lt;8),"보류",OR($G16/$C16&gt;0.7,YEAR($F16)-YEAR($K$1)&gt;=8),"불가능")</f>
        <v>불가능</v>
      </c>
      <c r="J16" s="29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_xlfn.IFS(AND($G17/$C17&lt;=0.5,YEAR($F17)-YEAR($K$1)&lt;8),"가능",AND($G17/$C17&lt;=0.7,YEAR($F17)-YEAR($K$1)&lt;8),"보류",OR($G17/$C17&gt;0.7,YEAR($F17)-YEAR($K$1)&gt;=8),"불가능")</f>
        <v>보류</v>
      </c>
      <c r="J17" s="29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_xlfn.IFS(AND($G18/$C18&lt;=0.5,YEAR($F18)-YEAR($K$1)&lt;8),"가능",AND($G18/$C18&lt;=0.7,YEAR($F18)-YEAR($K$1)&lt;8),"보류",OR($G18/$C18&gt;0.7,YEAR($F18)-YEAR($K$1)&gt;=8),"불가능")</f>
        <v>불가능</v>
      </c>
      <c r="J18" s="29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_xlfn.IFS(AND($G19/$C19&lt;=0.5,YEAR($F19)-YEAR($K$1)&lt;8),"가능",AND($G19/$C19&lt;=0.7,YEAR($F19)-YEAR($K$1)&lt;8),"보류",OR($G19/$C19&gt;0.7,YEAR($F19)-YEAR($K$1)&gt;=8),"불가능")</f>
        <v>불가능</v>
      </c>
      <c r="J19" s="29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_xlfn.IFS(AND($G20/$C20&lt;=0.5,YEAR($F20)-YEAR($K$1)&lt;8),"가능",AND($G20/$C20&lt;=0.7,YEAR($F20)-YEAR($K$1)&lt;8),"보류",OR($G20/$C20&gt;0.7,YEAR($F20)-YEAR($K$1)&gt;=8),"불가능")</f>
        <v>보류</v>
      </c>
      <c r="J20" s="29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_xlfn.IFS(AND($G21/$C21&lt;=0.5,YEAR($F21)-YEAR($K$1)&lt;8),"가능",AND($G21/$C21&lt;=0.7,YEAR($F21)-YEAR($K$1)&lt;8),"보류",OR($G21/$C21&gt;0.7,YEAR($F21)-YEAR($K$1)&gt;=8),"불가능")</f>
        <v>가능</v>
      </c>
      <c r="J21" s="29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_xlfn.IFS(AND($G22/$C22&lt;=0.5,YEAR($F22)-YEAR($K$1)&lt;8),"가능",AND($G22/$C22&lt;=0.7,YEAR($F22)-YEAR($K$1)&lt;8),"보류",OR($G22/$C22&gt;0.7,YEAR($F22)-YEAR($K$1)&gt;=8),"불가능")</f>
        <v>보류</v>
      </c>
      <c r="J22" s="29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_xlfn.IFS(AND($G23/$C23&lt;=0.5,YEAR($F23)-YEAR($K$1)&lt;8),"가능",AND($G23/$C23&lt;=0.7,YEAR($F23)-YEAR($K$1)&lt;8),"보류",OR($G23/$C23&gt;0.7,YEAR($F23)-YEAR($K$1)&gt;=8),"불가능")</f>
        <v>불가능</v>
      </c>
      <c r="J23" s="29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_xlfn.IFS(AND($G24/$C24&lt;=0.5,YEAR($F24)-YEAR($K$1)&lt;8),"가능",AND($G24/$C24&lt;=0.7,YEAR($F24)-YEAR($K$1)&lt;8),"보류",OR($G24/$C24&gt;0.7,YEAR($F24)-YEAR($K$1)&gt;=8),"불가능")</f>
        <v>불가능</v>
      </c>
      <c r="J24" s="29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_xlfn.IFS(AND($G25/$C25&lt;=0.5,YEAR($F25)-YEAR($K$1)&lt;8),"가능",AND($G25/$C25&lt;=0.7,YEAR($F25)-YEAR($K$1)&lt;8),"보류",OR($G25/$C25&gt;0.7,YEAR($F25)-YEAR($K$1)&gt;=8),"불가능")</f>
        <v>가능</v>
      </c>
      <c r="J25" s="29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_xlfn.IFS(AND($G26/$C26&lt;=0.5,YEAR($F26)-YEAR($K$1)&lt;8),"가능",AND($G26/$C26&lt;=0.7,YEAR($F26)-YEAR($K$1)&lt;8),"보류",OR($G26/$C26&gt;0.7,YEAR($F26)-YEAR($K$1)&gt;=8),"불가능")</f>
        <v>불가능</v>
      </c>
      <c r="J26" s="29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_xlfn.IFS(AND($G27/$C27&lt;=0.5,YEAR($F27)-YEAR($K$1)&lt;8),"가능",AND($G27/$C27&lt;=0.7,YEAR($F27)-YEAR($K$1)&lt;8),"보류",OR($G27/$C27&gt;0.7,YEAR($F27)-YEAR($K$1)&gt;=8),"불가능")</f>
        <v>불가능</v>
      </c>
      <c r="J27" s="29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_xlfn.IFS(AND($G28/$C28&lt;=0.5,YEAR($F28)-YEAR($K$1)&lt;8),"가능",AND($G28/$C28&lt;=0.7,YEAR($F28)-YEAR($K$1)&lt;8),"보류",OR($G28/$C28&gt;0.7,YEAR($F28)-YEAR($K$1)&gt;=8),"불가능")</f>
        <v>가능</v>
      </c>
      <c r="J28" s="29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_xlfn.IFS(AND($G29/$C29&lt;=0.5,YEAR($F29)-YEAR($K$1)&lt;8),"가능",AND($G29/$C29&lt;=0.7,YEAR($F29)-YEAR($K$1)&lt;8),"보류",OR($G29/$C29&gt;0.7,YEAR($F29)-YEAR($K$1)&gt;=8),"불가능")</f>
        <v>가능</v>
      </c>
      <c r="J29" s="29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_xlfn.IFS(AND($G30/$C30&lt;=0.5,YEAR($F30)-YEAR($K$1)&lt;8),"가능",AND($G30/$C30&lt;=0.7,YEAR($F30)-YEAR($K$1)&lt;8),"보류",OR($G30/$C30&gt;0.7,YEAR($F30)-YEAR($K$1)&gt;=8),"불가능")</f>
        <v>가능</v>
      </c>
      <c r="J30" s="29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12" sqref="B12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6" width="12" bestFit="1" customWidth="1"/>
    <col min="7" max="7" width="13" bestFit="1" customWidth="1"/>
  </cols>
  <sheetData>
    <row r="2" spans="2:6">
      <c r="D2" s="22" t="s">
        <v>95</v>
      </c>
    </row>
    <row r="3" spans="2:6">
      <c r="B3" s="22" t="s">
        <v>3</v>
      </c>
      <c r="C3" s="22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158</v>
      </c>
      <c r="D4" s="23">
        <v>18080000</v>
      </c>
      <c r="E4" s="23">
        <v>38913000</v>
      </c>
      <c r="F4" s="23">
        <v>42420000</v>
      </c>
    </row>
    <row r="5" spans="2:6">
      <c r="C5" t="s">
        <v>148</v>
      </c>
      <c r="D5" s="24">
        <v>1.7999999999999999E-2</v>
      </c>
      <c r="E5" s="24">
        <v>4.3999999999999997E-2</v>
      </c>
      <c r="F5" s="24">
        <v>3.2600000000000004E-2</v>
      </c>
    </row>
    <row r="6" spans="2:6">
      <c r="B6" t="s">
        <v>17</v>
      </c>
      <c r="C6" t="s">
        <v>158</v>
      </c>
      <c r="D6" s="23">
        <v>24804000</v>
      </c>
      <c r="E6" s="23">
        <v>43095000</v>
      </c>
      <c r="F6" s="23">
        <v>50150000</v>
      </c>
    </row>
    <row r="7" spans="2:6">
      <c r="C7" t="s">
        <v>148</v>
      </c>
      <c r="D7" s="24">
        <v>1.2E-2</v>
      </c>
      <c r="E7" s="24">
        <v>2.8999999999999998E-2</v>
      </c>
      <c r="F7" s="24">
        <v>3.5499999999999997E-2</v>
      </c>
    </row>
    <row r="8" spans="2:6">
      <c r="B8" t="s">
        <v>10</v>
      </c>
      <c r="C8" t="s">
        <v>158</v>
      </c>
      <c r="D8" s="23">
        <v>28204000</v>
      </c>
      <c r="E8" s="23">
        <v>32595000</v>
      </c>
      <c r="F8" s="23">
        <v>46931000</v>
      </c>
    </row>
    <row r="9" spans="2:6">
      <c r="C9" t="s">
        <v>148</v>
      </c>
      <c r="D9" s="24">
        <v>3.2333333333333332E-2</v>
      </c>
      <c r="E9" s="24">
        <v>2.7E-2</v>
      </c>
      <c r="F9" s="24">
        <v>2.5999999999999999E-2</v>
      </c>
    </row>
    <row r="10" spans="2:6">
      <c r="B10" t="s">
        <v>22</v>
      </c>
      <c r="C10" t="s">
        <v>158</v>
      </c>
      <c r="D10" s="23">
        <v>37395000</v>
      </c>
      <c r="E10" s="23">
        <v>8262000</v>
      </c>
      <c r="F10" s="23">
        <v>61440000</v>
      </c>
    </row>
    <row r="11" spans="2:6">
      <c r="C11" t="s">
        <v>148</v>
      </c>
      <c r="D11" s="24">
        <v>2.9000000000000001E-2</v>
      </c>
      <c r="E11" s="24">
        <v>2.9000000000000001E-2</v>
      </c>
      <c r="F11" s="24">
        <v>3.1333333333333331E-2</v>
      </c>
    </row>
    <row r="12" spans="2:6">
      <c r="B12" t="s">
        <v>159</v>
      </c>
      <c r="D12" s="23">
        <v>37395000</v>
      </c>
      <c r="E12" s="23">
        <v>43095000</v>
      </c>
      <c r="F12" s="23">
        <v>61440000</v>
      </c>
    </row>
    <row r="13" spans="2:6">
      <c r="B13" t="s">
        <v>149</v>
      </c>
      <c r="D13" s="24">
        <v>2.642857142857143E-2</v>
      </c>
      <c r="E13" s="24">
        <v>3.0571428571428572E-2</v>
      </c>
      <c r="F13" s="24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K13" sqref="K13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5">
        <v>3000000</v>
      </c>
      <c r="E3" s="25">
        <v>750000</v>
      </c>
      <c r="F3" s="25">
        <v>1500000</v>
      </c>
      <c r="G3" s="25">
        <v>4410000</v>
      </c>
    </row>
    <row r="4" spans="1:7" outlineLevel="3">
      <c r="A4" t="s">
        <v>82</v>
      </c>
      <c r="B4" t="s">
        <v>78</v>
      </c>
      <c r="C4" t="s">
        <v>81</v>
      </c>
      <c r="D4" s="25">
        <v>2500000</v>
      </c>
      <c r="E4" s="25">
        <v>650000</v>
      </c>
      <c r="F4" s="25">
        <v>1250000</v>
      </c>
      <c r="G4" s="25">
        <v>3696000</v>
      </c>
    </row>
    <row r="5" spans="1:7" outlineLevel="3">
      <c r="A5" t="s">
        <v>80</v>
      </c>
      <c r="B5" t="s">
        <v>78</v>
      </c>
      <c r="C5" t="s">
        <v>81</v>
      </c>
      <c r="D5" s="25">
        <v>2550000</v>
      </c>
      <c r="E5" s="25">
        <v>900000</v>
      </c>
      <c r="F5" s="25">
        <v>1275000</v>
      </c>
      <c r="G5" s="25">
        <v>3969000</v>
      </c>
    </row>
    <row r="6" spans="1:7" outlineLevel="3">
      <c r="A6" t="s">
        <v>83</v>
      </c>
      <c r="B6" t="s">
        <v>78</v>
      </c>
      <c r="C6" t="s">
        <v>84</v>
      </c>
      <c r="D6" s="25">
        <v>2100000</v>
      </c>
      <c r="E6" s="25">
        <v>800000</v>
      </c>
      <c r="F6" s="25">
        <v>1050000</v>
      </c>
      <c r="G6" s="25">
        <v>3318000</v>
      </c>
    </row>
    <row r="7" spans="1:7" outlineLevel="2">
      <c r="B7" s="26" t="s">
        <v>154</v>
      </c>
      <c r="D7" s="25"/>
      <c r="E7" s="25"/>
      <c r="F7" s="25"/>
      <c r="G7" s="25">
        <f>SUBTOTAL(4,G3:G6)</f>
        <v>4410000</v>
      </c>
    </row>
    <row r="8" spans="1:7" outlineLevel="1">
      <c r="B8" s="26" t="s">
        <v>150</v>
      </c>
      <c r="D8" s="25"/>
      <c r="E8" s="25"/>
      <c r="F8" s="25"/>
      <c r="G8" s="25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5">
        <v>2400000</v>
      </c>
      <c r="E9" s="25">
        <v>1200000</v>
      </c>
      <c r="F9" s="25">
        <v>1200000</v>
      </c>
      <c r="G9" s="25">
        <v>4032000</v>
      </c>
    </row>
    <row r="10" spans="1:7" outlineLevel="3">
      <c r="A10" t="s">
        <v>89</v>
      </c>
      <c r="B10" t="s">
        <v>86</v>
      </c>
      <c r="C10" t="s">
        <v>84</v>
      </c>
      <c r="D10" s="25">
        <v>2100000</v>
      </c>
      <c r="E10" s="25">
        <v>800000</v>
      </c>
      <c r="F10" s="25">
        <v>1050000</v>
      </c>
      <c r="G10" s="25">
        <v>3318000</v>
      </c>
    </row>
    <row r="11" spans="1:7" outlineLevel="3">
      <c r="A11" t="s">
        <v>88</v>
      </c>
      <c r="B11" t="s">
        <v>86</v>
      </c>
      <c r="C11" t="s">
        <v>84</v>
      </c>
      <c r="D11" s="25">
        <v>2050000</v>
      </c>
      <c r="E11" s="25">
        <v>650000</v>
      </c>
      <c r="F11" s="25">
        <v>1025000</v>
      </c>
      <c r="G11" s="25">
        <v>3129000</v>
      </c>
    </row>
    <row r="12" spans="1:7" outlineLevel="3">
      <c r="A12" t="s">
        <v>85</v>
      </c>
      <c r="B12" t="s">
        <v>86</v>
      </c>
      <c r="C12" t="s">
        <v>79</v>
      </c>
      <c r="D12" s="25">
        <v>3050000</v>
      </c>
      <c r="E12" s="25">
        <v>1000000</v>
      </c>
      <c r="F12" s="25">
        <v>1525000</v>
      </c>
      <c r="G12" s="25">
        <v>4683000</v>
      </c>
    </row>
    <row r="13" spans="1:7" outlineLevel="2">
      <c r="B13" s="26" t="s">
        <v>155</v>
      </c>
      <c r="D13" s="25"/>
      <c r="E13" s="25"/>
      <c r="F13" s="25"/>
      <c r="G13" s="25">
        <f>SUBTOTAL(4,G9:G12)</f>
        <v>4683000</v>
      </c>
    </row>
    <row r="14" spans="1:7" outlineLevel="1">
      <c r="B14" s="26" t="s">
        <v>151</v>
      </c>
      <c r="D14" s="25"/>
      <c r="E14" s="25"/>
      <c r="F14" s="25"/>
      <c r="G14" s="25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5">
        <v>2500000</v>
      </c>
      <c r="E15" s="25">
        <v>1150000</v>
      </c>
      <c r="F15" s="25">
        <v>1250000</v>
      </c>
      <c r="G15" s="25">
        <v>4116000</v>
      </c>
    </row>
    <row r="16" spans="1:7" outlineLevel="3">
      <c r="A16" t="s">
        <v>90</v>
      </c>
      <c r="B16" t="s">
        <v>91</v>
      </c>
      <c r="C16" t="s">
        <v>79</v>
      </c>
      <c r="D16" s="25">
        <v>2950000</v>
      </c>
      <c r="E16" s="25">
        <v>1000000</v>
      </c>
      <c r="F16" s="25">
        <v>1475000</v>
      </c>
      <c r="G16" s="25">
        <v>4557000</v>
      </c>
    </row>
    <row r="17" spans="2:7" outlineLevel="2">
      <c r="B17" s="26" t="s">
        <v>156</v>
      </c>
      <c r="D17" s="25"/>
      <c r="E17" s="25"/>
      <c r="F17" s="25"/>
      <c r="G17" s="25">
        <f>SUBTOTAL(4,G15:G16)</f>
        <v>4557000</v>
      </c>
    </row>
    <row r="18" spans="2:7" outlineLevel="1">
      <c r="B18" s="26" t="s">
        <v>152</v>
      </c>
      <c r="D18" s="25"/>
      <c r="E18" s="25"/>
      <c r="F18" s="25"/>
      <c r="G18" s="25">
        <f>SUBTOTAL(1,G15:G16)</f>
        <v>4336500</v>
      </c>
    </row>
    <row r="19" spans="2:7">
      <c r="B19" s="26" t="s">
        <v>157</v>
      </c>
      <c r="D19" s="25"/>
      <c r="E19" s="25"/>
      <c r="F19" s="25"/>
      <c r="G19" s="25">
        <f>SUBTOTAL(4,G3:G16)</f>
        <v>4683000</v>
      </c>
    </row>
    <row r="20" spans="2:7">
      <c r="B20" s="26" t="s">
        <v>153</v>
      </c>
      <c r="D20" s="25"/>
      <c r="E20" s="25"/>
      <c r="F20" s="25"/>
      <c r="G20" s="25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J5" sqref="J5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7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7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7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7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7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7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7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7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7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7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7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7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abSelected="1" topLeftCell="A10" workbookViewId="0">
      <selection activeCell="O24" sqref="O24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I10" sqref="I10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서현 양</cp:lastModifiedBy>
  <dcterms:created xsi:type="dcterms:W3CDTF">2023-07-14T11:40:39Z</dcterms:created>
  <dcterms:modified xsi:type="dcterms:W3CDTF">2025-06-06T08:41:22Z</dcterms:modified>
</cp:coreProperties>
</file>