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중대\Desktop\"/>
    </mc:Choice>
  </mc:AlternateContent>
  <xr:revisionPtr revIDLastSave="0" documentId="13_ncr:1_{51F8AFFA-5C23-4B06-A20C-ACE93B0D2FC3}" xr6:coauthVersionLast="47" xr6:coauthVersionMax="47" xr10:uidLastSave="{00000000-0000-0000-0000-000000000000}"/>
  <bookViews>
    <workbookView xWindow="-120" yWindow="-120" windowWidth="29040" windowHeight="15840" firstSheet="1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1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0" l="1"/>
  <c r="D30" i="10"/>
  <c r="D31" i="10"/>
  <c r="D32" i="10"/>
  <c r="D33" i="10"/>
  <c r="D34" i="10"/>
  <c r="D35" i="10"/>
  <c r="D36" i="10"/>
  <c r="D29" i="10"/>
  <c r="D25" i="10"/>
  <c r="I4" i="10"/>
  <c r="I5" i="10"/>
  <c r="I6" i="10"/>
  <c r="I7" i="10"/>
  <c r="I8" i="10"/>
  <c r="I9" i="10"/>
  <c r="I10" i="10"/>
  <c r="I11" i="10"/>
  <c r="I12" i="10"/>
  <c r="I3" i="10"/>
  <c r="D12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<sst xmlns="http://schemas.openxmlformats.org/spreadsheetml/2006/main" count="348" uniqueCount="228">
  <si>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</si>
  <si>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</si>
  <si>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</si>
  <si>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</si>
  <si>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</si>
  <si>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</si>
  <si>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</si>
  <si>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</si>
  <si>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</si>
  <si>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</si>
  <si>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</si>
  <si>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</si>
  <si>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</si>
  <si>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</si>
  <si>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</si>
  <si>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</si>
  <si>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</si>
  <si>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</si>
  <si>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</si>
  <si>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</si>
  <si>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</si>
  <si>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</si>
  <si>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</si>
  <si>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</si>
  <si>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</si>
  <si>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</si>
  <si>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</si>
  <si>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</si>
  <si>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</si>
  <si>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</si>
  <si>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</si>
  <si>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</si>
  <si>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</si>
  <si>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</si>
  <si>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</si>
  <si>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</si>
  <si>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</si>
  <si>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</si>
  <si>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</si>
  <si>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</si>
  <si>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</si>
  <si>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</si>
  <si>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</si>
  <si>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</si>
  <si>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</si>
  <si>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</si>
  <si>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</si>
  <si>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</si>
  <si>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</si>
  <si>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</si>
  <si>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</si>
  <si>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</si>
  <si>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</si>
  <si>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</si>
  <si>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</si>
  <si>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</si>
  <si>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</si>
  <si>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</si>
  <si>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</si>
  <si>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</si>
  <si>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</si>
  <si>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</si>
  <si>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</si>
  <si>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</si>
  <si>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</si>
  <si>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</si>
  <si>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</si>
  <si>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</si>
  <si>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</si>
  <si>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</si>
  <si>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</si>
  <si>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</si>
  <si>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</si>
  <si>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</si>
  <si>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</si>
  <si>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</si>
  <si>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</si>
  <si>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</si>
  <si>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</si>
  <si>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</si>
  <si>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</si>
  <si>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</si>
  <si>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</si>
  <si>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</si>
  <si>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</si>
  <si>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</si>
  <si>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</si>
  <si>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</si>
  <si>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</si>
  <si>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</si>
  <si>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</si>
  <si>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</si>
  <si>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</si>
  <si>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</si>
  <si>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</si>
  <si>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</si>
  <si>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</si>
  <si>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</si>
  <si>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</si>
  <si>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</si>
  <si>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</si>
  <si>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</si>
  <si>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</si>
  <si>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</si>
  <si>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</si>
  <si>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</si>
  <si>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</si>
  <si>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</si>
  <si>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</si>
  <si>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</si>
  <si>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</si>
  <si>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</si>
  <si>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</si>
  <si>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</si>
  <si>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</si>
  <si>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</si>
  <si>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</si>
  <si>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</si>
  <si>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</si>
  <si>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</si>
  <si>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</si>
  <si>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</si>
  <si>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</si>
  <si>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</si>
  <si>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</si>
  <si>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</si>
  <si>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</si>
  <si>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</si>
  <si>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</si>
  <si>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</si>
  <si>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</si>
  <si>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</si>
  <si>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</si>
  <si>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</si>
  <si>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</si>
  <si>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</si>
  <si>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</si>
  <si>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</si>
  <si>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</si>
  <si>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</si>
  <si>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</si>
  <si>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</si>
  <si>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</si>
  <si>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</si>
  <si>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</si>
  <si>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</si>
  <si>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</si>
  <si>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</si>
  <si>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</si>
  <si>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</si>
  <si>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</si>
  <si>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</si>
  <si>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</si>
  <si>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</si>
  <si>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</si>
  <si>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</si>
  <si>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</si>
  <si>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</si>
  <si>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</si>
  <si>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</si>
  <si>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</si>
  <si>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</si>
  <si>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</si>
  <si>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</si>
  <si>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</si>
  <si>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</si>
  <si>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</si>
  <si>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</si>
  <si>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</si>
  <si>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</si>
  <si>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</si>
  <si>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</si>
  <si>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</si>
  <si>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</si>
  <si>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</si>
  <si>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</si>
  <si>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</si>
  <si>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</si>
  <si>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</si>
  <si>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</si>
  <si>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</si>
  <si>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</si>
  <si>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</si>
  <si>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</si>
  <si>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</si>
  <si>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</si>
  <si>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</si>
  <si>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</si>
  <si>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</si>
  <si>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</si>
  <si>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</si>
  <si>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</si>
  <si>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</si>
  <si>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</si>
  <si>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</si>
  <si>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</si>
  <si>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</si>
  <si>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</si>
  <si>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</si>
  <si>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</si>
  <si>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</si>
  <si>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</si>
  <si>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</si>
  <si>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</si>
  <si>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</si>
  <si>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</si>
  <si>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</si>
  <si>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</si>
  <si>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</si>
  <si>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</si>
  <si>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</si>
  <si>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</si>
  <si>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</si>
  <si>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</si>
  <si>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</si>
  <si>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</si>
  <si>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</si>
  <si>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*</t>
  </si>
  <si>
    <t>판매가인상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</si>
  <si>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</si>
  <si>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</si>
  <si>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</si>
  <si>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</si>
  <si>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</si>
  <si>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</si>
  <si>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</si>
  <si>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</si>
  <si>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평균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</si>
</sst>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  <numFmt numFmtId="180" formatCode="#,##0_);[Red]\(#,##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41" fontId="0" fillId="0" borderId="1" xfId="0" applyNumberFormat="1" applyBorder="1" applyAlignment="1">
      <alignment horizontal="center" vertical="center"/>
    </xf>
    <xf numFmtId="180" fontId="0" fillId="0" borderId="0" xfId="0" pivotButton="1" applyNumberFormat="1">
      <alignment vertical="center"/>
    </xf>
    <xf numFmtId="180" fontId="0" fillId="0" borderId="0" xfId="0" applyNumberFormat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11"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586624"/>
        <c:axId val="587594784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587594784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87586624"/>
        <c:crosses val="max"/>
        <c:crossBetween val="between"/>
        <c:majorUnit val="0.1"/>
      </c:valAx>
      <c:catAx>
        <c:axId val="58758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75947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E219063-EB6C-2D8D-392B-7A0DB72E8343}"/>
            </a:ext>
          </a:extLst>
        </xdr:cNvPr>
        <xdr:cNvSpPr/>
      </xdr:nvSpPr>
      <xdr:spPr>
        <a:xfrm>
          <a:off x="2628900" y="2981325"/>
          <a:ext cx="10287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중대" refreshedDate="45675.955188078704" createdVersion="8" refreshedVersion="8" minRefreshableVersion="3" recordCount="12" xr:uid="{1CC0AEE7-63D8-440B-A6D6-ACA4A3F8E34C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F0E80C-B6AA-4BCA-B316-47B6B41FA943}" name="피벗 테이블2" cacheId="11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80"/>
  </dataFields>
  <formats count="9">
    <format dxfId="9">
      <pivotArea type="all" dataOnly="0" outline="0" fieldPosition="0"/>
    </format>
    <format dxfId="7">
      <pivotArea outline="0" collapsedLevelsAreSubtotals="1" fieldPosition="0"/>
    </format>
    <format dxfId="6">
      <pivotArea type="origin" dataOnly="0" labelOnly="1" outline="0" fieldPosition="0"/>
    </format>
    <format dxfId="5">
      <pivotArea field="1" type="button" dataOnly="0" labelOnly="1" outline="0" axis="axisCol" fieldPosition="0"/>
    </format>
    <format dxfId="4">
      <pivotArea type="topRight" dataOnly="0" labelOnly="1" outline="0" fieldPosition="0"/>
    </format>
    <format dxfId="3">
      <pivotArea field="2" type="button" dataOnly="0" labelOnly="1" outline="0" axis="axisRow" fieldPosition="0"/>
    </format>
    <format dxfId="2">
      <pivotArea dataOnly="0" labelOnly="1" outline="0" fieldPosition="0">
        <references count="1">
          <reference field="2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B9" sqref="B9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1" t="s">
        <v>189</v>
      </c>
      <c r="B4" s="1" t="s">
        <v>195</v>
      </c>
      <c r="C4" s="1" t="s">
        <v>201</v>
      </c>
      <c r="D4" s="1" t="s">
        <v>204</v>
      </c>
      <c r="E4" s="1">
        <v>24</v>
      </c>
      <c r="F4" s="2">
        <v>120000</v>
      </c>
    </row>
    <row r="5" spans="1:6" x14ac:dyDescent="0.3">
      <c r="A5" s="1" t="s">
        <v>190</v>
      </c>
      <c r="B5" s="1" t="s">
        <v>196</v>
      </c>
      <c r="C5" s="1" t="s">
        <v>202</v>
      </c>
      <c r="D5" s="1" t="s">
        <v>205</v>
      </c>
      <c r="E5" s="1">
        <v>45</v>
      </c>
      <c r="F5" s="2">
        <v>270000</v>
      </c>
    </row>
    <row r="6" spans="1:6" x14ac:dyDescent="0.3">
      <c r="A6" s="1" t="s">
        <v>191</v>
      </c>
      <c r="B6" s="1" t="s">
        <v>197</v>
      </c>
      <c r="C6" s="1" t="s">
        <v>201</v>
      </c>
      <c r="D6" s="1" t="s">
        <v>206</v>
      </c>
      <c r="E6" s="1">
        <v>30</v>
      </c>
      <c r="F6" s="2">
        <v>140000</v>
      </c>
    </row>
    <row r="7" spans="1:6" x14ac:dyDescent="0.3">
      <c r="A7" s="1" t="s">
        <v>192</v>
      </c>
      <c r="B7" s="1" t="s">
        <v>198</v>
      </c>
      <c r="C7" s="1" t="s">
        <v>203</v>
      </c>
      <c r="D7" s="1" t="s">
        <v>207</v>
      </c>
      <c r="E7" s="1">
        <v>30</v>
      </c>
      <c r="F7" s="2">
        <v>140000</v>
      </c>
    </row>
    <row r="8" spans="1:6" x14ac:dyDescent="0.3">
      <c r="A8" s="1" t="s">
        <v>193</v>
      </c>
      <c r="B8" s="1" t="s">
        <v>199</v>
      </c>
      <c r="C8" s="1" t="s">
        <v>202</v>
      </c>
      <c r="D8" s="1" t="s">
        <v>208</v>
      </c>
      <c r="E8" s="1">
        <v>50</v>
      </c>
      <c r="F8" s="2">
        <v>300000</v>
      </c>
    </row>
    <row r="9" spans="1:6" x14ac:dyDescent="0.3">
      <c r="A9" s="1" t="s">
        <v>194</v>
      </c>
      <c r="B9" s="1" t="s">
        <v>200</v>
      </c>
      <c r="C9" s="1" t="s">
        <v>203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I11" sqref="I11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18" t="s">
        <v>89</v>
      </c>
      <c r="B1" s="18"/>
      <c r="C1" s="18"/>
      <c r="D1" s="18"/>
      <c r="E1" s="18"/>
      <c r="F1" s="18"/>
    </row>
    <row r="2" spans="1:6" ht="17.25" thickTop="1" x14ac:dyDescent="0.3"/>
    <row r="3" spans="1:6" x14ac:dyDescent="0.3">
      <c r="A3" s="19" t="s">
        <v>71</v>
      </c>
      <c r="B3" s="19" t="s">
        <v>72</v>
      </c>
      <c r="C3" s="19" t="s">
        <v>210</v>
      </c>
      <c r="D3" s="19" t="s">
        <v>73</v>
      </c>
      <c r="E3" s="19" t="s">
        <v>74</v>
      </c>
      <c r="F3" s="19" t="s">
        <v>75</v>
      </c>
    </row>
    <row r="4" spans="1:6" x14ac:dyDescent="0.3">
      <c r="A4" s="20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21">
        <v>6200</v>
      </c>
    </row>
    <row r="5" spans="1:6" x14ac:dyDescent="0.3">
      <c r="A5" s="20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21">
        <v>5800</v>
      </c>
    </row>
    <row r="6" spans="1:6" x14ac:dyDescent="0.3">
      <c r="A6" s="20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21">
        <v>11500</v>
      </c>
    </row>
    <row r="7" spans="1:6" x14ac:dyDescent="0.3">
      <c r="A7" s="20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21">
        <v>9570</v>
      </c>
    </row>
    <row r="8" spans="1:6" x14ac:dyDescent="0.3">
      <c r="A8" s="20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21">
        <v>12500</v>
      </c>
    </row>
    <row r="9" spans="1:6" x14ac:dyDescent="0.3">
      <c r="A9" s="20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21">
        <v>6000</v>
      </c>
    </row>
    <row r="10" spans="1:6" x14ac:dyDescent="0.3">
      <c r="A10" s="20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21">
        <v>10670</v>
      </c>
    </row>
    <row r="11" spans="1:6" x14ac:dyDescent="0.3">
      <c r="A11" s="20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21">
        <v>6720</v>
      </c>
    </row>
    <row r="12" spans="1:6" x14ac:dyDescent="0.3">
      <c r="A12" s="20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workbookViewId="0">
      <selection activeCell="H25" sqref="H25"/>
    </sheetView>
  </sheetViews>
  <sheetFormatPr defaultRowHeight="16.5" x14ac:dyDescent="0.3"/>
  <cols>
    <col min="1" max="1" width="9.125" bestFit="1" customWidth="1"/>
    <col min="2" max="2" width="11.375" bestFit="1" customWidth="1"/>
    <col min="7" max="7" width="10.625" bestFit="1" customWidth="1"/>
  </cols>
  <sheetData>
    <row r="1" spans="1:7" ht="20.25" x14ac:dyDescent="0.3">
      <c r="A1" s="14" t="s">
        <v>90</v>
      </c>
      <c r="B1" s="14"/>
      <c r="C1" s="14"/>
      <c r="D1" s="14"/>
      <c r="E1" s="14"/>
      <c r="F1" s="14"/>
      <c r="G1" s="14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3">
      <c r="A22" s="22" t="s">
        <v>211</v>
      </c>
      <c r="B22" t="s">
        <v>213</v>
      </c>
    </row>
    <row r="23" spans="1:7" x14ac:dyDescent="0.3">
      <c r="A23" s="22" t="s">
        <v>212</v>
      </c>
    </row>
    <row r="24" spans="1:7" x14ac:dyDescent="0.3">
      <c r="B24" t="s">
        <v>214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opLeftCell="A8" workbookViewId="0">
      <selection activeCell="I16" sqref="I16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3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3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3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3">
      <c r="A12" s="15" t="s">
        <v>15</v>
      </c>
      <c r="B12" s="16"/>
      <c r="C12" s="17"/>
      <c r="D12" s="7">
        <f>SUMIF(A3:A11,"유연탄",D3:D11)/SUM(D3:D11)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39">
        <f>SUM($H$16)</f>
        <v>8500</v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/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/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/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/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/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/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/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/>
    </row>
    <row r="25" spans="1:9" x14ac:dyDescent="0.3">
      <c r="A25" s="15" t="s">
        <v>57</v>
      </c>
      <c r="B25" s="16"/>
      <c r="C25" s="17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/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M27" sqref="M27"/>
    </sheetView>
  </sheetViews>
  <sheetFormatPr defaultRowHeight="16.5" x14ac:dyDescent="0.3"/>
  <cols>
    <col min="1" max="1" width="15.25" bestFit="1" customWidth="1"/>
    <col min="2" max="6" width="12.375" bestFit="1" customWidth="1"/>
  </cols>
  <sheetData>
    <row r="1" spans="1:6" ht="20.25" x14ac:dyDescent="0.3">
      <c r="A1" s="14" t="s">
        <v>102</v>
      </c>
      <c r="B1" s="14"/>
      <c r="C1" s="14"/>
      <c r="D1" s="14"/>
      <c r="E1" s="14"/>
      <c r="F1" s="14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3">
      <c r="A19" s="40" t="s">
        <v>103</v>
      </c>
      <c r="B19" s="41" t="s">
        <v>215</v>
      </c>
      <c r="C19" s="41"/>
      <c r="D19" s="41"/>
      <c r="E19" s="41"/>
    </row>
    <row r="20" spans="1:5" x14ac:dyDescent="0.3">
      <c r="A20" s="41"/>
      <c r="B20" s="41"/>
      <c r="C20" s="41"/>
      <c r="D20" s="41"/>
      <c r="E20" s="41"/>
    </row>
    <row r="21" spans="1:5" x14ac:dyDescent="0.3">
      <c r="A21" s="40" t="s">
        <v>227</v>
      </c>
      <c r="B21" s="40" t="s">
        <v>104</v>
      </c>
      <c r="C21" s="41"/>
      <c r="D21" s="41"/>
      <c r="E21" s="41"/>
    </row>
    <row r="22" spans="1:5" x14ac:dyDescent="0.3">
      <c r="A22" s="40" t="s">
        <v>105</v>
      </c>
      <c r="B22" s="41" t="s">
        <v>116</v>
      </c>
      <c r="C22" s="41" t="s">
        <v>114</v>
      </c>
      <c r="D22" s="41" t="s">
        <v>112</v>
      </c>
      <c r="E22" s="41" t="s">
        <v>109</v>
      </c>
    </row>
    <row r="23" spans="1:5" x14ac:dyDescent="0.3">
      <c r="A23" s="41" t="s">
        <v>115</v>
      </c>
      <c r="B23" s="41" t="s">
        <v>217</v>
      </c>
      <c r="C23" s="41">
        <v>1980300</v>
      </c>
      <c r="D23" s="41" t="s">
        <v>217</v>
      </c>
      <c r="E23" s="41">
        <v>2927400</v>
      </c>
    </row>
    <row r="24" spans="1:5" x14ac:dyDescent="0.3">
      <c r="A24" s="41" t="s">
        <v>111</v>
      </c>
      <c r="B24" s="41" t="s">
        <v>217</v>
      </c>
      <c r="C24" s="41">
        <v>996000</v>
      </c>
      <c r="D24" s="41" t="s">
        <v>217</v>
      </c>
      <c r="E24" s="41">
        <v>1826000</v>
      </c>
    </row>
    <row r="25" spans="1:5" x14ac:dyDescent="0.3">
      <c r="A25" s="41" t="s">
        <v>110</v>
      </c>
      <c r="B25" s="41">
        <v>2900000</v>
      </c>
      <c r="C25" s="41">
        <v>870000</v>
      </c>
      <c r="D25" s="41">
        <v>2030000</v>
      </c>
      <c r="E25" s="41">
        <v>507500</v>
      </c>
    </row>
    <row r="26" spans="1:5" x14ac:dyDescent="0.3">
      <c r="A26" s="41" t="s">
        <v>113</v>
      </c>
      <c r="B26" s="41">
        <v>148000</v>
      </c>
      <c r="C26" s="41" t="s">
        <v>217</v>
      </c>
      <c r="D26" s="41">
        <v>925000</v>
      </c>
      <c r="E26" s="41" t="s">
        <v>217</v>
      </c>
    </row>
    <row r="27" spans="1:5" x14ac:dyDescent="0.3">
      <c r="A27" s="41" t="s">
        <v>216</v>
      </c>
      <c r="B27" s="41">
        <v>1524000</v>
      </c>
      <c r="C27" s="41">
        <v>1456650</v>
      </c>
      <c r="D27" s="41">
        <v>1477500</v>
      </c>
      <c r="E27" s="41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2286-090A-4665-A589-D98C7DC8718E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7" t="s">
        <v>220</v>
      </c>
      <c r="C2" s="28"/>
      <c r="D2" s="34"/>
      <c r="E2" s="34"/>
      <c r="F2" s="34"/>
    </row>
    <row r="3" spans="2:6" collapsed="1" x14ac:dyDescent="0.3">
      <c r="B3" s="26"/>
      <c r="C3" s="26"/>
      <c r="D3" s="35" t="s">
        <v>222</v>
      </c>
      <c r="E3" s="35" t="s">
        <v>218</v>
      </c>
      <c r="F3" s="35" t="s">
        <v>219</v>
      </c>
    </row>
    <row r="4" spans="2:6" hidden="1" outlineLevel="1" x14ac:dyDescent="0.3">
      <c r="B4" s="30"/>
      <c r="C4" s="30"/>
      <c r="D4" s="23"/>
      <c r="E4" s="37"/>
      <c r="F4" s="37"/>
    </row>
    <row r="5" spans="2:6" x14ac:dyDescent="0.3">
      <c r="B5" s="31" t="s">
        <v>221</v>
      </c>
      <c r="C5" s="32"/>
      <c r="D5" s="29"/>
      <c r="E5" s="29"/>
      <c r="F5" s="29"/>
    </row>
    <row r="6" spans="2:6" outlineLevel="1" x14ac:dyDescent="0.3">
      <c r="B6" s="30"/>
      <c r="C6" s="30" t="s">
        <v>95</v>
      </c>
      <c r="D6" s="24">
        <v>200000</v>
      </c>
      <c r="E6" s="36">
        <v>250000</v>
      </c>
      <c r="F6" s="36">
        <v>150000</v>
      </c>
    </row>
    <row r="7" spans="2:6" x14ac:dyDescent="0.3">
      <c r="B7" s="31" t="s">
        <v>223</v>
      </c>
      <c r="C7" s="32"/>
      <c r="D7" s="29"/>
      <c r="E7" s="29"/>
      <c r="F7" s="29"/>
    </row>
    <row r="8" spans="2:6" ht="17.25" outlineLevel="1" thickBot="1" x14ac:dyDescent="0.35">
      <c r="B8" s="33"/>
      <c r="C8" s="33" t="s">
        <v>127</v>
      </c>
      <c r="D8" s="25">
        <v>133280000</v>
      </c>
      <c r="E8" s="25">
        <v>191380000</v>
      </c>
      <c r="F8" s="25">
        <v>75180000</v>
      </c>
    </row>
    <row r="9" spans="2:6" x14ac:dyDescent="0.3">
      <c r="B9" t="s">
        <v>224</v>
      </c>
    </row>
    <row r="10" spans="2:6" x14ac:dyDescent="0.3">
      <c r="B10" t="s">
        <v>225</v>
      </c>
    </row>
    <row r="11" spans="2:6" x14ac:dyDescent="0.3">
      <c r="B11" t="s">
        <v>226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14" t="s">
        <v>120</v>
      </c>
      <c r="B1" s="14"/>
      <c r="C1" s="14"/>
      <c r="D1" s="14"/>
      <c r="E1" s="14"/>
    </row>
    <row r="3" spans="1:5" x14ac:dyDescent="0.3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3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3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3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8중대">
      <inputCells r="B4" val="250000" numFmtId="41"/>
    </scenario>
    <scenario name="판매가인하" locked="1" count="1" user="8중대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D18" sqref="D18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14" t="s">
        <v>128</v>
      </c>
      <c r="B1" s="14"/>
      <c r="C1" s="14"/>
      <c r="D1" s="14"/>
      <c r="E1" s="14"/>
      <c r="F1" s="14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10">
        <v>42748</v>
      </c>
      <c r="B4" s="6" t="s">
        <v>134</v>
      </c>
      <c r="C4" s="38">
        <v>42016807</v>
      </c>
      <c r="D4" s="38">
        <v>25410000</v>
      </c>
      <c r="E4" s="38">
        <v>609756</v>
      </c>
      <c r="F4" s="38">
        <f>C4-D4-E4</f>
        <v>15997051</v>
      </c>
    </row>
    <row r="5" spans="1:6" x14ac:dyDescent="0.3">
      <c r="A5" s="10">
        <v>42929</v>
      </c>
      <c r="B5" s="6" t="s">
        <v>135</v>
      </c>
      <c r="C5" s="38">
        <v>35460993</v>
      </c>
      <c r="D5" s="38">
        <v>48410000</v>
      </c>
      <c r="E5" s="38">
        <v>505051</v>
      </c>
      <c r="F5" s="38">
        <f t="shared" ref="F5:F13" si="0">C5-D5-E5</f>
        <v>-13454058</v>
      </c>
    </row>
    <row r="6" spans="1:6" x14ac:dyDescent="0.3">
      <c r="A6" s="10">
        <v>43195</v>
      </c>
      <c r="B6" s="6" t="s">
        <v>136</v>
      </c>
      <c r="C6" s="38">
        <v>75471698</v>
      </c>
      <c r="D6" s="38">
        <v>16980000</v>
      </c>
      <c r="E6" s="38">
        <v>439560</v>
      </c>
      <c r="F6" s="38">
        <f t="shared" si="0"/>
        <v>58052138</v>
      </c>
    </row>
    <row r="7" spans="1:6" x14ac:dyDescent="0.3">
      <c r="A7" s="10">
        <v>43226</v>
      </c>
      <c r="B7" s="6" t="s">
        <v>137</v>
      </c>
      <c r="C7" s="38">
        <v>54794521</v>
      </c>
      <c r="D7" s="38">
        <v>22070000</v>
      </c>
      <c r="E7" s="38">
        <v>384615</v>
      </c>
      <c r="F7" s="38">
        <f t="shared" si="0"/>
        <v>32339906</v>
      </c>
    </row>
    <row r="8" spans="1:6" x14ac:dyDescent="0.3">
      <c r="A8" s="10">
        <v>43316</v>
      </c>
      <c r="B8" s="6" t="s">
        <v>138</v>
      </c>
      <c r="C8" s="38">
        <v>44943820</v>
      </c>
      <c r="D8" s="38">
        <v>14380000</v>
      </c>
      <c r="E8" s="38">
        <v>421053</v>
      </c>
      <c r="F8" s="38">
        <f t="shared" si="0"/>
        <v>30142767</v>
      </c>
    </row>
    <row r="9" spans="1:6" x14ac:dyDescent="0.3">
      <c r="A9" s="10">
        <v>43683</v>
      </c>
      <c r="B9" s="6" t="s">
        <v>139</v>
      </c>
      <c r="C9" s="38">
        <v>36585366</v>
      </c>
      <c r="D9" s="38">
        <v>45410000</v>
      </c>
      <c r="E9" s="38">
        <v>357143</v>
      </c>
      <c r="F9" s="38">
        <f t="shared" si="0"/>
        <v>-9181777</v>
      </c>
    </row>
    <row r="10" spans="1:6" x14ac:dyDescent="0.3">
      <c r="A10" s="10">
        <v>43721</v>
      </c>
      <c r="B10" s="6" t="s">
        <v>140</v>
      </c>
      <c r="C10" s="38">
        <v>57692308</v>
      </c>
      <c r="D10" s="38">
        <v>22300000</v>
      </c>
      <c r="E10" s="38">
        <v>322581</v>
      </c>
      <c r="F10" s="38">
        <f t="shared" si="0"/>
        <v>35069727</v>
      </c>
    </row>
    <row r="11" spans="1:6" x14ac:dyDescent="0.3">
      <c r="A11" s="10">
        <v>43991</v>
      </c>
      <c r="B11" s="6" t="s">
        <v>141</v>
      </c>
      <c r="C11" s="38">
        <v>31746032</v>
      </c>
      <c r="D11" s="38">
        <v>22070000</v>
      </c>
      <c r="E11" s="38">
        <v>202020</v>
      </c>
      <c r="F11" s="38">
        <f t="shared" si="0"/>
        <v>9474012</v>
      </c>
    </row>
    <row r="12" spans="1:6" x14ac:dyDescent="0.3">
      <c r="A12" s="10">
        <v>44173</v>
      </c>
      <c r="B12" s="6" t="s">
        <v>142</v>
      </c>
      <c r="C12" s="38">
        <v>21505376</v>
      </c>
      <c r="D12" s="38">
        <v>21600000</v>
      </c>
      <c r="E12" s="38">
        <v>240964</v>
      </c>
      <c r="F12" s="38">
        <f t="shared" si="0"/>
        <v>-335588</v>
      </c>
    </row>
    <row r="13" spans="1:6" x14ac:dyDescent="0.3">
      <c r="A13" s="10">
        <v>44267</v>
      </c>
      <c r="B13" s="6" t="s">
        <v>143</v>
      </c>
      <c r="C13" s="38">
        <v>7751938</v>
      </c>
      <c r="D13" s="38">
        <v>45730000</v>
      </c>
      <c r="E13" s="38">
        <v>116279</v>
      </c>
      <c r="F13" s="38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J11" sqref="J11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4" t="s">
        <v>144</v>
      </c>
      <c r="B1" s="14"/>
      <c r="C1" s="14"/>
      <c r="D1" s="14"/>
      <c r="E1" s="14"/>
    </row>
    <row r="2" spans="1:5" x14ac:dyDescent="0.3">
      <c r="E2" s="11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3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3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3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3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박건희</cp:lastModifiedBy>
  <dcterms:created xsi:type="dcterms:W3CDTF">2023-04-27T08:01:32Z</dcterms:created>
  <dcterms:modified xsi:type="dcterms:W3CDTF">2025-01-18T13:57:09Z</dcterms:modified>
</cp:coreProperties>
</file>