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 codeName="{E757BCB4-07E6-AE0B-56E0-F0EEF7A6E26C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29c0d4a6c48c6e/바탕 화면/"/>
    </mc:Choice>
  </mc:AlternateContent>
  <xr:revisionPtr revIDLastSave="1" documentId="8_{C2EAFD1A-6486-4E63-B8DC-8700B4E4DF33}" xr6:coauthVersionLast="47" xr6:coauthVersionMax="47" xr10:uidLastSave="{FC09684A-7525-488F-BBD1-2A638E89C217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eta.DAY" hidden="1" xlm="1">#NAME?</definedName>
    <definedName name="_xleta.LARGE" hidden="1" xlm="1">#NAME?</definedName>
    <definedName name="_xleta.MOD" hidden="1" xlm="1">#NAME?</definedName>
    <definedName name="_xleta.SUM" hidden="1" xlm="1">#NAME?</definedName>
    <definedName name="_xleta.SUMIF" hidden="1" xlm="1">#NAME?</definedName>
    <definedName name="_xleta.T" hidden="1" xlm="1">#NAME?</definedName>
    <definedName name="_xleta.TODAY" hidden="1" xlm="1">#NAME?</definedName>
    <definedName name="_xleta.WEEKDAY" hidden="1" xlm="1">#NAME?</definedName>
    <definedName name="_xleta.YEAR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 l="1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<sst xmlns="http://schemas.openxmlformats.org/spreadsheetml/2006/main" count="340" uniqueCount="269">
  <si>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</si>
  <si>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</si>
  <si>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</si>
  <si>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</si>
  <si>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</si>
  <si>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</si>
  <si>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</si>
  <si>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</si>
  <si>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</si>
  <si>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</si>
  <si>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</si>
  <si>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</si>
  <si>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</si>
  <si>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</si>
  <si>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</si>
  <si>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</si>
  <si>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</si>
  <si>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</si>
  <si>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</si>
  <si>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</si>
  <si>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</si>
  <si>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</si>
  <si>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</si>
  <si>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</si>
  <si>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</si>
  <si>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</si>
  <si>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</si>
  <si>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</si>
  <si>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</si>
  <si>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</si>
  <si>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</si>
  <si>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</si>
  <si>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</si>
  <si>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</si>
  <si>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</si>
  <si>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</si>
  <si>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</si>
  <si>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</si>
  <si>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</si>
  <si>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</si>
  <si>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</si>
  <si>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</si>
  <si>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</si>
  <si>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</si>
  <si>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</si>
  <si>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</si>
  <si>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</si>
  <si>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</si>
  <si>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</si>
  <si>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</si>
  <si>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</si>
  <si>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</si>
  <si>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</si>
  <si>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</si>
  <si>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</si>
  <si>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</si>
  <si>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</si>
  <si>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</si>
  <si>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</si>
  <si>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</si>
  <si>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</si>
  <si>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</si>
  <si>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</si>
  <si>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</si>
  <si>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</si>
  <si>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</si>
  <si>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</si>
  <si>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</si>
  <si>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</si>
  <si>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</si>
  <si>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</si>
  <si>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</si>
  <si>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</si>
  <si>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</si>
  <si>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</si>
  <si>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</si>
  <si>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</si>
  <si>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</si>
  <si>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</si>
  <si>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</si>
  <si>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</si>
  <si>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</si>
  <si>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</si>
  <si>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</si>
  <si>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</si>
  <si>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</si>
  <si>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</si>
  <si>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</si>
  <si>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</si>
  <si>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</si>
  <si>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</si>
  <si>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</si>
  <si>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</si>
  <si>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</si>
  <si>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</si>
  <si>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</si>
  <si>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</si>
  <si>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</si>
  <si>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</si>
  <si>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</si>
  <si>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</si>
  <si>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</si>
  <si>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</si>
  <si>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</si>
  <si>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</si>
  <si>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</si>
  <si>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</si>
  <si>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</si>
  <si>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</si>
  <si>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</si>
  <si>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</si>
  <si>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</si>
  <si>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</si>
  <si>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</si>
  <si>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</si>
  <si>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</si>
  <si>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</si>
  <si>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</si>
  <si>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</si>
  <si>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</si>
  <si>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</si>
  <si>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</si>
  <si>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</si>
  <si>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</si>
  <si>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</si>
  <si>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</si>
  <si>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</si>
  <si>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</si>
  <si>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</si>
  <si>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</si>
  <si>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</si>
  <si>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</si>
  <si>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</si>
  <si>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</si>
  <si>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</si>
  <si>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</si>
  <si>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</si>
  <si>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</si>
  <si>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</si>
  <si>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</si>
  <si>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</si>
  <si>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</si>
  <si>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</si>
  <si>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</si>
  <si>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</si>
  <si>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</si>
  <si>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</si>
  <si>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</si>
  <si>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</si>
  <si>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</si>
  <si>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</si>
  <si>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</si>
  <si>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</si>
  <si>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</si>
  <si>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</si>
  <si>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</si>
  <si>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</si>
  <si>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</si>
  <si>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</si>
  <si>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</si>
  <si>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</si>
  <si>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</si>
  <si>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</si>
  <si>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</si>
  <si>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</si>
  <si>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</si>
  <si>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</si>
  <si>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</si>
  <si>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</si>
  <si>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</si>
  <si>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</si>
  <si>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</si>
  <si>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</si>
  <si>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</si>
  <si>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</si>
  <si>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</si>
  <si>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</si>
  <si>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</si>
  <si>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</si>
  <si>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</si>
  <si>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</si>
  <si>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</si>
  <si>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</si>
  <si>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</si>
  <si>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</si>
  <si>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</si>
  <si>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</si>
  <si>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</si>
  <si>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</si>
  <si>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</si>
  <si>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</si>
  <si>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</si>
  <si>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</si>
  <si>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</si>
  <si>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</si>
  <si>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</si>
  <si>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</si>
  <si>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</si>
  <si>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</si>
  <si>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</si>
  <si>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</si>
  <si>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</si>
  <si>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</si>
  <si>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</si>
  <si>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</si>
  <si>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</si>
  <si>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</si>
  <si>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</si>
  <si>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</si>
  <si>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</si>
  <si>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</si>
  <si>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</si>
  <si>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</si>
  <si>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</si>
  <si>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</si>
  <si>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</si>
  <si>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</si>
  <si>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</si>
  <si>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</si>
  <si>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</si>
  <si>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</si>
  <si>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</si>
  <si>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</si>
  <si>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</si>
  <si>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</si>
  <si>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</si>
  <si>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</si>
  <si>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</si>
  <si>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</si>
  <si>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</si>
  <si>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</si>
  <si>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</si>
  <si>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</si>
  <si>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</si>
  <si>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</si>
  <si>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</si>
  <si>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</si>
  <si>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</si>
  <si>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</si>
  <si>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</si>
  <si>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서울시 마포구 동교동</t>
    <phoneticPr fontId="1" type="noConversion"/>
  </si>
  <si>
    <t>서울시 마포구 망원동</t>
    <phoneticPr fontId="1" type="noConversion"/>
  </si>
  <si>
    <t>서울시 마포구 연남동</t>
    <phoneticPr fontId="1" type="noConversion"/>
  </si>
  <si>
    <t>서울시 마포구 서교동</t>
    <phoneticPr fontId="1" type="noConversion"/>
  </si>
  <si>
    <t>서울시 마포구 성산동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</si>
  <si>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</si>
  <si>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</si>
  <si>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</si>
  <si>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남</t>
    <phoneticPr fontId="1" type="noConversion"/>
  </si>
  <si>
    <t>여</t>
    <phoneticPr fontId="1" type="noConversion"/>
  </si>
  <si>
    <t>DV-6111</t>
    <phoneticPr fontId="1" type="noConversion"/>
  </si>
  <si>
    <t>OP-6933</t>
    <phoneticPr fontId="1" type="noConversion"/>
  </si>
  <si>
    <t>SA-1967</t>
    <phoneticPr fontId="1" type="noConversion"/>
  </si>
  <si>
    <t>GT-2169</t>
    <phoneticPr fontId="1" type="noConversion"/>
  </si>
  <si>
    <t>NR-6845</t>
    <phoneticPr fontId="1" type="noConversion"/>
  </si>
  <si>
    <t>SK-1358</t>
    <phoneticPr fontId="1" type="noConversion"/>
  </si>
  <si>
    <t>▣상공종합학원 수강신청현황▣</t>
    <phoneticPr fontId="1" type="noConversion"/>
  </si>
  <si>
    <t>$G$18</t>
  </si>
  <si>
    <t>$G$16</t>
  </si>
  <si>
    <t>환율상승</t>
  </si>
  <si>
    <t>만든 사람 USER 날짜 2026-06-21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</si>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</sst>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&quot;₩&quot;#,##0"/>
    <numFmt numFmtId="179" formatCode="dd&quot;일&quot;\(aaaa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8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2E42-45DF-A8E7-E5987A8548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51A-4A14-9388-7072C24BD3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51A-4A14-9388-7072C24BD3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51A-4A14-9388-7072C24BD3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51A-4A14-9388-7072C24BD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4" sqref="A4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255</v>
      </c>
      <c r="B4" s="1" t="s">
        <v>248</v>
      </c>
      <c r="C4" s="1">
        <v>38</v>
      </c>
      <c r="D4" s="1" t="s">
        <v>245</v>
      </c>
      <c r="E4" s="1" t="s">
        <v>241</v>
      </c>
      <c r="F4" s="1" t="s">
        <v>238</v>
      </c>
    </row>
    <row r="5" spans="1:6" x14ac:dyDescent="0.4">
      <c r="A5" s="1" t="s">
        <v>254</v>
      </c>
      <c r="B5" s="1" t="s">
        <v>249</v>
      </c>
      <c r="C5" s="1">
        <v>45</v>
      </c>
      <c r="D5" s="1" t="s">
        <v>246</v>
      </c>
      <c r="E5" s="1" t="s">
        <v>244</v>
      </c>
      <c r="F5" s="1" t="s">
        <v>239</v>
      </c>
    </row>
    <row r="6" spans="1:6" x14ac:dyDescent="0.4">
      <c r="A6" s="1" t="s">
        <v>253</v>
      </c>
      <c r="B6" s="1" t="s">
        <v>249</v>
      </c>
      <c r="C6" s="1">
        <v>29</v>
      </c>
      <c r="D6" s="1" t="s">
        <v>247</v>
      </c>
      <c r="E6" s="1" t="s">
        <v>243</v>
      </c>
      <c r="F6" s="1" t="s">
        <v>239</v>
      </c>
    </row>
    <row r="7" spans="1:6" x14ac:dyDescent="0.4">
      <c r="A7" s="1" t="s">
        <v>252</v>
      </c>
      <c r="B7" s="1" t="s">
        <v>248</v>
      </c>
      <c r="C7" s="1">
        <v>46</v>
      </c>
      <c r="D7" s="1" t="s">
        <v>245</v>
      </c>
      <c r="E7" s="1" t="s">
        <v>242</v>
      </c>
      <c r="F7" s="1" t="s">
        <v>238</v>
      </c>
    </row>
    <row r="8" spans="1:6" x14ac:dyDescent="0.4">
      <c r="A8" s="1" t="s">
        <v>251</v>
      </c>
      <c r="B8" s="1" t="s">
        <v>248</v>
      </c>
      <c r="C8" s="1">
        <v>51</v>
      </c>
      <c r="D8" s="1" t="s">
        <v>246</v>
      </c>
      <c r="E8" s="1" t="s">
        <v>241</v>
      </c>
      <c r="F8" s="1" t="s">
        <v>239</v>
      </c>
    </row>
    <row r="9" spans="1:6" x14ac:dyDescent="0.4">
      <c r="A9" s="1" t="s">
        <v>250</v>
      </c>
      <c r="B9" s="1" t="s">
        <v>249</v>
      </c>
      <c r="C9" s="1">
        <v>34</v>
      </c>
      <c r="D9" s="1" t="s">
        <v>246</v>
      </c>
      <c r="E9" s="1" t="s">
        <v>240</v>
      </c>
      <c r="F9" s="1" t="s">
        <v>238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E4" sqref="E4:E12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27" t="s">
        <v>256</v>
      </c>
      <c r="B1" s="27"/>
      <c r="C1" s="27"/>
      <c r="D1" s="27"/>
      <c r="E1" s="27"/>
      <c r="F1" s="27"/>
    </row>
    <row r="3" spans="1:6" x14ac:dyDescent="0.4">
      <c r="A3" s="10" t="s">
        <v>92</v>
      </c>
      <c r="B3" s="10" t="s">
        <v>93</v>
      </c>
      <c r="C3" s="10" t="s">
        <v>94</v>
      </c>
      <c r="D3" s="10" t="s">
        <v>95</v>
      </c>
      <c r="E3" s="10" t="s">
        <v>96</v>
      </c>
      <c r="F3" s="10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36">
        <v>45987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36">
        <v>45989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36">
        <v>45986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36">
        <v>45985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36">
        <v>45988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36">
        <v>45985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36">
        <v>45987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36">
        <v>45984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36">
        <v>45987</v>
      </c>
      <c r="F12" s="5">
        <v>35</v>
      </c>
    </row>
    <row r="13" spans="1:6" x14ac:dyDescent="0.4">
      <c r="A13" s="5" t="s">
        <v>127</v>
      </c>
      <c r="B13" s="11"/>
      <c r="C13" s="11"/>
      <c r="D13" s="11"/>
      <c r="E13" s="1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6" sqref="G6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28" t="s">
        <v>128</v>
      </c>
      <c r="B1" s="28"/>
      <c r="C1" s="28"/>
      <c r="D1" s="28"/>
      <c r="E1" s="28"/>
      <c r="F1" s="28"/>
      <c r="G1" s="28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16" workbookViewId="0">
      <selection activeCell="D29" sqref="D29:D38"/>
    </sheetView>
  </sheetViews>
  <sheetFormatPr defaultRowHeight="17.399999999999999" x14ac:dyDescent="0.4"/>
  <cols>
    <col min="3" max="3" width="14.19921875" bestFit="1" customWidth="1"/>
    <col min="4" max="4" width="10.89843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5">
        <f>TRUNC(SUMIF($G$3:$G$12,$G$3,H3:H12)/SUM($H$3:$H$12)*100)</f>
        <v>30</v>
      </c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29" t="s">
        <v>62</v>
      </c>
      <c r="G25" s="30"/>
      <c r="H25" s="31"/>
      <c r="I25" s="5">
        <f>COUNTIFS(H16:H24,"&gt;="&amp;LARGE(H16:H24,5),I16:I24,"&gt;="&amp;LARGE(I16:I24,5))</f>
        <v>4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32" t="s">
        <v>69</v>
      </c>
      <c r="G28" s="32"/>
    </row>
    <row r="29" spans="1:9" x14ac:dyDescent="0.4">
      <c r="A29" s="5" t="s">
        <v>70</v>
      </c>
      <c r="B29" s="5" t="s">
        <v>71</v>
      </c>
      <c r="C29" s="8">
        <v>45934</v>
      </c>
      <c r="D29" s="5" t="str">
        <f>VLOOKUP(WEEKDAY(C29,2),$F$29:$G$36,2,0)</f>
        <v>토요일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8">
        <v>45935</v>
      </c>
      <c r="D30" s="5" t="str">
        <f t="shared" ref="D30:D38" si="2">VLOOKUP(WEEKDAY(C30,2),$F$29:$G$36,2,0)</f>
        <v>일요일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4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CF8A-A5B4-4661-AC34-9ADEFB51F22A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69921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15" t="s">
        <v>262</v>
      </c>
      <c r="C2" s="16"/>
      <c r="D2" s="22"/>
      <c r="E2" s="22"/>
      <c r="F2" s="22"/>
    </row>
    <row r="3" spans="2:6" collapsed="1" x14ac:dyDescent="0.4">
      <c r="B3" s="14"/>
      <c r="C3" s="14"/>
      <c r="D3" s="23" t="s">
        <v>264</v>
      </c>
      <c r="E3" s="23" t="s">
        <v>259</v>
      </c>
      <c r="F3" s="23" t="s">
        <v>261</v>
      </c>
    </row>
    <row r="4" spans="2:6" ht="46.8" hidden="1" outlineLevel="1" x14ac:dyDescent="0.4">
      <c r="B4" s="18"/>
      <c r="C4" s="18"/>
      <c r="E4" s="25" t="s">
        <v>260</v>
      </c>
      <c r="F4" s="25" t="s">
        <v>260</v>
      </c>
    </row>
    <row r="5" spans="2:6" x14ac:dyDescent="0.4">
      <c r="B5" s="19" t="s">
        <v>263</v>
      </c>
      <c r="C5" s="20"/>
      <c r="D5" s="17"/>
      <c r="E5" s="17"/>
      <c r="F5" s="17"/>
    </row>
    <row r="6" spans="2:6" outlineLevel="1" x14ac:dyDescent="0.4">
      <c r="B6" s="18"/>
      <c r="C6" s="18" t="s">
        <v>257</v>
      </c>
      <c r="D6" s="12">
        <v>1150</v>
      </c>
      <c r="E6" s="24">
        <v>1250</v>
      </c>
      <c r="F6" s="24">
        <v>1050</v>
      </c>
    </row>
    <row r="7" spans="2:6" x14ac:dyDescent="0.4">
      <c r="B7" s="19" t="s">
        <v>265</v>
      </c>
      <c r="C7" s="20"/>
      <c r="D7" s="17"/>
      <c r="E7" s="17"/>
      <c r="F7" s="17"/>
    </row>
    <row r="8" spans="2:6" ht="18" outlineLevel="1" thickBot="1" x14ac:dyDescent="0.45">
      <c r="B8" s="21"/>
      <c r="C8" s="21" t="s">
        <v>258</v>
      </c>
      <c r="D8" s="13">
        <v>554753100</v>
      </c>
      <c r="E8" s="13">
        <v>600009900</v>
      </c>
      <c r="F8" s="13">
        <v>507330400</v>
      </c>
    </row>
    <row r="9" spans="2:6" x14ac:dyDescent="0.4">
      <c r="B9" t="s">
        <v>266</v>
      </c>
    </row>
    <row r="10" spans="2:6" x14ac:dyDescent="0.4">
      <c r="B10" t="s">
        <v>267</v>
      </c>
    </row>
    <row r="11" spans="2:6" x14ac:dyDescent="0.4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28" t="s">
        <v>147</v>
      </c>
      <c r="B1" s="28"/>
      <c r="C1" s="28"/>
      <c r="D1" s="28"/>
      <c r="E1" s="28"/>
      <c r="F1" s="28"/>
      <c r="G1" s="28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">
      <c r="A16" s="33" t="s">
        <v>127</v>
      </c>
      <c r="B16" s="34"/>
      <c r="C16" s="34"/>
      <c r="D16" s="34"/>
      <c r="E16" s="34"/>
      <c r="F16" s="35"/>
      <c r="G16" s="7">
        <f>SUM(G4:G15)</f>
        <v>554753100</v>
      </c>
    </row>
    <row r="18" spans="6:7" x14ac:dyDescent="0.4">
      <c r="F18" s="5" t="s">
        <v>167</v>
      </c>
      <c r="G18" s="7">
        <v>1150</v>
      </c>
    </row>
  </sheetData>
  <scenarios current="0" sqref="G16">
    <scenario name="환율상승" locked="1" count="1" user="USER" comment="만든 사람 USER 날짜 2026-06-21">
      <inputCells r="G18" val="1250" numFmtId="41"/>
    </scenario>
    <scenario name="환율하락" locked="1" count="1" user="USER" comment="만든 사람 USER 날짜 2026-06-21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E7" sqref="E7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28" t="s">
        <v>168</v>
      </c>
      <c r="B1" s="28"/>
      <c r="C1" s="28"/>
      <c r="D1" s="28"/>
      <c r="E1" s="28"/>
      <c r="F1" s="28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abSelected="1" workbookViewId="0">
      <selection activeCell="B4" sqref="B4:F11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28" t="s">
        <v>182</v>
      </c>
      <c r="B1" s="28"/>
      <c r="C1" s="28"/>
      <c r="D1" s="28"/>
      <c r="E1" s="28"/>
      <c r="F1" s="28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26">
        <v>33000</v>
      </c>
      <c r="C4" s="26">
        <v>77000</v>
      </c>
      <c r="D4" s="26">
        <v>61000</v>
      </c>
      <c r="E4" s="26">
        <v>54000</v>
      </c>
      <c r="F4" s="26">
        <f>SUM(B4:E4)</f>
        <v>225000</v>
      </c>
    </row>
    <row r="5" spans="1:6" x14ac:dyDescent="0.4">
      <c r="A5" s="5" t="s">
        <v>190</v>
      </c>
      <c r="B5" s="26">
        <v>50000</v>
      </c>
      <c r="C5" s="26">
        <v>79000</v>
      </c>
      <c r="D5" s="26">
        <v>43000</v>
      </c>
      <c r="E5" s="26">
        <v>67000</v>
      </c>
      <c r="F5" s="26">
        <f t="shared" ref="F5:F11" si="0">SUM(B5:E5)</f>
        <v>239000</v>
      </c>
    </row>
    <row r="6" spans="1:6" x14ac:dyDescent="0.4">
      <c r="A6" s="5" t="s">
        <v>191</v>
      </c>
      <c r="B6" s="26">
        <v>47000</v>
      </c>
      <c r="C6" s="26">
        <v>36000</v>
      </c>
      <c r="D6" s="26">
        <v>78000</v>
      </c>
      <c r="E6" s="26">
        <v>54000</v>
      </c>
      <c r="F6" s="26">
        <f t="shared" si="0"/>
        <v>215000</v>
      </c>
    </row>
    <row r="7" spans="1:6" x14ac:dyDescent="0.4">
      <c r="A7" s="5" t="s">
        <v>192</v>
      </c>
      <c r="B7" s="26">
        <v>59000</v>
      </c>
      <c r="C7" s="26">
        <v>55000</v>
      </c>
      <c r="D7" s="26">
        <v>76000</v>
      </c>
      <c r="E7" s="26">
        <v>31000</v>
      </c>
      <c r="F7" s="26">
        <f t="shared" si="0"/>
        <v>221000</v>
      </c>
    </row>
    <row r="8" spans="1:6" x14ac:dyDescent="0.4">
      <c r="A8" s="5" t="s">
        <v>193</v>
      </c>
      <c r="B8" s="26">
        <v>65000</v>
      </c>
      <c r="C8" s="26">
        <v>39000</v>
      </c>
      <c r="D8" s="26">
        <v>67000</v>
      </c>
      <c r="E8" s="26">
        <v>54000</v>
      </c>
      <c r="F8" s="26">
        <f t="shared" si="0"/>
        <v>225000</v>
      </c>
    </row>
    <row r="9" spans="1:6" x14ac:dyDescent="0.4">
      <c r="A9" s="5" t="s">
        <v>194</v>
      </c>
      <c r="B9" s="26">
        <v>76000</v>
      </c>
      <c r="C9" s="26">
        <v>41000</v>
      </c>
      <c r="D9" s="26">
        <v>51000</v>
      </c>
      <c r="E9" s="26">
        <v>38000</v>
      </c>
      <c r="F9" s="26">
        <f t="shared" si="0"/>
        <v>206000</v>
      </c>
    </row>
    <row r="10" spans="1:6" x14ac:dyDescent="0.4">
      <c r="A10" s="5" t="s">
        <v>195</v>
      </c>
      <c r="B10" s="26">
        <v>46000</v>
      </c>
      <c r="C10" s="26">
        <v>59000</v>
      </c>
      <c r="D10" s="26">
        <v>78000</v>
      </c>
      <c r="E10" s="26">
        <v>31000</v>
      </c>
      <c r="F10" s="26">
        <f t="shared" si="0"/>
        <v>214000</v>
      </c>
    </row>
    <row r="11" spans="1:6" x14ac:dyDescent="0.4">
      <c r="A11" s="5" t="s">
        <v>196</v>
      </c>
      <c r="B11" s="26">
        <v>78000</v>
      </c>
      <c r="C11" s="26">
        <v>75000</v>
      </c>
      <c r="D11" s="26">
        <v>35000</v>
      </c>
      <c r="E11" s="26">
        <v>54000</v>
      </c>
      <c r="F11" s="26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L18" sqref="L18"/>
    </sheetView>
  </sheetViews>
  <sheetFormatPr defaultRowHeight="17.399999999999999" x14ac:dyDescent="0.4"/>
  <sheetData>
    <row r="1" spans="1:5" ht="21" x14ac:dyDescent="0.4">
      <c r="A1" s="28" t="s">
        <v>197</v>
      </c>
      <c r="B1" s="28"/>
      <c r="C1" s="28"/>
      <c r="D1" s="28"/>
      <c r="E1" s="28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병윤 박</cp:lastModifiedBy>
  <dcterms:created xsi:type="dcterms:W3CDTF">2023-04-27T08:01:32Z</dcterms:created>
  <dcterms:modified xsi:type="dcterms:W3CDTF">2026-06-21T12:35:22Z</dcterms:modified>
</cp:coreProperties>
</file>