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시나공 2026_컴활2급_실기_기출문제집\02 최신기출유형\"/>
    </mc:Choice>
  </mc:AlternateContent>
  <xr:revisionPtr revIDLastSave="0" documentId="13_ncr:1_{FDC1CF4D-657E-4A93-ACFC-5AB6DD9184FB}" xr6:coauthVersionLast="47" xr6:coauthVersionMax="47" xr10:uidLastSave="{00000000-0000-0000-0000-000000000000}"/>
  <bookViews>
    <workbookView xWindow="-108" yWindow="-108" windowWidth="23256" windowHeight="1245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I3" i="4"/>
  <c r="D3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<sst xmlns="http://schemas.openxmlformats.org/spreadsheetml/2006/main" count="341" uniqueCount="270">
  <si>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</si>
  <si>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</si>
  <si>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</si>
  <si>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</si>
  <si>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</si>
  <si>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</si>
  <si>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</si>
  <si>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</si>
  <si>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</si>
  <si>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</si>
  <si>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</si>
  <si>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</si>
  <si>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</si>
  <si>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</si>
  <si>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</si>
  <si>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</si>
  <si>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</si>
  <si>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</si>
  <si>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</si>
  <si>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</si>
  <si>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</si>
  <si>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</si>
  <si>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</si>
  <si>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</si>
  <si>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</si>
  <si>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</si>
  <si>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</si>
  <si>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</si>
  <si>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</si>
  <si>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</si>
  <si>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</si>
  <si>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</si>
  <si>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</si>
  <si>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</si>
  <si>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</si>
  <si>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</si>
  <si>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</si>
  <si>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</si>
  <si>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</si>
  <si>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</si>
  <si>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</si>
  <si>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</si>
  <si>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</si>
  <si>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</si>
  <si>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</si>
  <si>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</si>
  <si>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</si>
  <si>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</si>
  <si>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</si>
  <si>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</si>
  <si>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</si>
  <si>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</si>
  <si>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</si>
  <si>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</si>
  <si>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</si>
  <si>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</si>
  <si>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</si>
  <si>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</si>
  <si>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</si>
  <si>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</si>
  <si>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</si>
  <si>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</si>
  <si>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</si>
  <si>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</si>
  <si>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</si>
  <si>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</si>
  <si>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</si>
  <si>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</si>
  <si>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</si>
  <si>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</si>
  <si>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</si>
  <si>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</si>
  <si>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</si>
  <si>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</si>
  <si>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</si>
  <si>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</si>
  <si>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</si>
  <si>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</si>
  <si>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</si>
  <si>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</si>
  <si>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</si>
  <si>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</si>
  <si>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</si>
  <si>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</si>
  <si>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</si>
  <si>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</si>
  <si>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</si>
  <si>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</si>
  <si>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</si>
  <si>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</si>
  <si>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</si>
  <si>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</si>
  <si>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</si>
  <si>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</si>
  <si>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</si>
  <si>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</si>
  <si>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</si>
  <si>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</si>
  <si>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</si>
  <si>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</si>
  <si>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</si>
  <si>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</si>
  <si>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</si>
  <si>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</si>
  <si>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</si>
  <si>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</si>
  <si>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</si>
  <si>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</si>
  <si>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</si>
  <si>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</si>
  <si>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</si>
  <si>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</si>
  <si>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</si>
  <si>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</si>
  <si>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</si>
  <si>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</si>
  <si>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</si>
  <si>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</si>
  <si>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</si>
  <si>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</si>
  <si>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</si>
  <si>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</si>
  <si>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</si>
  <si>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</si>
  <si>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</si>
  <si>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</si>
  <si>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</si>
  <si>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</si>
  <si>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</si>
  <si>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</si>
  <si>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</si>
  <si>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</si>
  <si>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</si>
  <si>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</si>
  <si>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</si>
  <si>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</si>
  <si>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</si>
  <si>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</si>
  <si>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</si>
  <si>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</si>
  <si>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</si>
  <si>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</si>
  <si>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</si>
  <si>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</si>
  <si>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</si>
  <si>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</si>
  <si>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</si>
  <si>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</si>
  <si>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</si>
  <si>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</si>
  <si>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</si>
  <si>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</si>
  <si>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</si>
  <si>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</si>
  <si>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</si>
  <si>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</si>
  <si>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</si>
  <si>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</si>
  <si>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</si>
  <si>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</si>
  <si>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</si>
  <si>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</si>
  <si>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</si>
  <si>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</si>
  <si>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</si>
  <si>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</si>
  <si>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</si>
  <si>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</si>
  <si>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</si>
  <si>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</si>
  <si>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</si>
  <si>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</si>
  <si>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</si>
  <si>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</si>
  <si>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</si>
  <si>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</si>
  <si>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</si>
  <si>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</si>
  <si>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</si>
  <si>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</si>
  <si>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</si>
  <si>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</si>
  <si>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</si>
  <si>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</si>
  <si>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</si>
  <si>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</si>
  <si>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</si>
  <si>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</si>
  <si>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</si>
  <si>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</si>
  <si>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</si>
  <si>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</si>
  <si>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</si>
  <si>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</si>
  <si>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</si>
  <si>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</si>
  <si>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</si>
  <si>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</si>
  <si>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</si>
  <si>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</si>
  <si>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</si>
  <si>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</si>
  <si>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</si>
  <si>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</si>
  <si>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</si>
  <si>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</si>
  <si>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</si>
  <si>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</si>
  <si>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</si>
  <si>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</si>
  <si>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</si>
  <si>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</si>
  <si>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</si>
  <si>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</si>
  <si>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</si>
  <si>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</si>
  <si>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</si>
  <si>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</si>
  <si>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</si>
  <si>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</si>
  <si>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</si>
  <si>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</si>
  <si>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</si>
  <si>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</si>
  <si>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</si>
  <si>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</si>
  <si>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</si>
  <si>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</si>
  <si>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</si>
  <si>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</si>
  <si>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</si>
  <si>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</si>
  <si>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</si>
  <si>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</si>
  <si>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</si>
  <si>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</si>
  <si>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</si>
  <si>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</si>
  <si>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</si>
  <si>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NR-6854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</si>
  <si>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</si>
  <si>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</si>
  <si>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</si>
  <si>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</si>
  <si>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</si>
  <si>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</si>
  <si>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</si>
  <si>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</si>
  <si>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</si>
  <si>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</si>
  <si>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</si>
  <si>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</si>
  <si>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</si>
  <si>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</si>
  <si>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</si>
  <si>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</si>
  <si>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</si>
  <si>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=COUNTIFS(H16:H24&gt;=5,LARGE(H16:H24,5),I16:I24&gt;=5,LARGE(I16:I24,5))</t>
  </si>
  <si>
    <t>환율</t>
  </si>
  <si>
    <t>총판매액합계</t>
  </si>
  <si>
    <t>환율상승</t>
  </si>
  <si>
    <t>만든 사람 정미르 날짜 2026-02-05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</si>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</sst>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dd&quot;일&quot;\(aaaa\)"/>
    <numFmt numFmtId="180" formatCode="&quot;₩&quot;#,##0_);[Red]\(&quot;₩&quot;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8"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fgColor theme="0"/>
          <bgColor rgb="FF00B050"/>
        </patternFill>
      </fill>
    </dxf>
    <dxf>
      <font>
        <color rgb="FFFFC000"/>
      </font>
      <fill>
        <patternFill>
          <fgColor theme="0"/>
          <bgColor rgb="FF00B050"/>
        </patternFill>
      </fill>
    </dxf>
    <dxf>
      <font>
        <color rgb="FFFFC000"/>
      </font>
      <fill>
        <patternFill>
          <fgColor theme="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layout>
        <c:manualLayout>
          <c:xMode val="edge"/>
          <c:yMode val="edge"/>
          <c:x val="0.35502565020281551"/>
          <c:y val="3.0946065428824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연비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카니반</c:v>
                      </c:pt>
                      <c:pt idx="1">
                        <c:v>너나타</c:v>
                      </c:pt>
                      <c:pt idx="2">
                        <c:v>윈스탐</c:v>
                      </c:pt>
                      <c:pt idx="3">
                        <c:v>제느서스</c:v>
                      </c:pt>
                      <c:pt idx="4">
                        <c:v>우반테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13.4</c:v>
                      </c:pt>
                      <c:pt idx="1">
                        <c:v>10.9</c:v>
                      </c:pt>
                      <c:pt idx="2">
                        <c:v>12.5</c:v>
                      </c:pt>
                      <c:pt idx="3">
                        <c:v>11.5</c:v>
                      </c:pt>
                      <c:pt idx="4">
                        <c:v>13.7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F32-466A-BAE8-2509A126C2E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5AA449CD-FDDD-499D-8620-1E1B4762F949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244</v>
      </c>
      <c r="C4" s="1">
        <v>38</v>
      </c>
      <c r="D4" s="1" t="s">
        <v>246</v>
      </c>
      <c r="E4" s="1" t="s">
        <v>249</v>
      </c>
      <c r="F4" s="1" t="s">
        <v>254</v>
      </c>
    </row>
    <row r="5" spans="1:6" x14ac:dyDescent="0.4">
      <c r="A5" s="1" t="s">
        <v>239</v>
      </c>
      <c r="B5" s="1" t="s">
        <v>245</v>
      </c>
      <c r="C5" s="1">
        <v>45</v>
      </c>
      <c r="D5" s="1" t="s">
        <v>247</v>
      </c>
      <c r="E5" s="1" t="s">
        <v>250</v>
      </c>
      <c r="F5" s="1" t="s">
        <v>255</v>
      </c>
    </row>
    <row r="6" spans="1:6" x14ac:dyDescent="0.4">
      <c r="A6" s="1" t="s">
        <v>240</v>
      </c>
      <c r="B6" s="1" t="s">
        <v>245</v>
      </c>
      <c r="C6" s="1">
        <v>29</v>
      </c>
      <c r="D6" s="1" t="s">
        <v>248</v>
      </c>
      <c r="E6" s="1" t="s">
        <v>251</v>
      </c>
      <c r="F6" s="1" t="s">
        <v>255</v>
      </c>
    </row>
    <row r="7" spans="1:6" x14ac:dyDescent="0.4">
      <c r="A7" s="1" t="s">
        <v>241</v>
      </c>
      <c r="B7" s="1" t="s">
        <v>244</v>
      </c>
      <c r="C7" s="1">
        <v>46</v>
      </c>
      <c r="D7" s="1" t="s">
        <v>246</v>
      </c>
      <c r="E7" s="1" t="s">
        <v>252</v>
      </c>
      <c r="F7" s="1" t="s">
        <v>254</v>
      </c>
    </row>
    <row r="8" spans="1:6" x14ac:dyDescent="0.4">
      <c r="A8" s="1" t="s">
        <v>242</v>
      </c>
      <c r="B8" s="1" t="s">
        <v>244</v>
      </c>
      <c r="C8" s="1">
        <v>51</v>
      </c>
      <c r="D8" s="1" t="s">
        <v>247</v>
      </c>
      <c r="E8" s="1" t="s">
        <v>249</v>
      </c>
      <c r="F8" s="1" t="s">
        <v>255</v>
      </c>
    </row>
    <row r="9" spans="1:6" x14ac:dyDescent="0.4">
      <c r="A9" s="1" t="s">
        <v>243</v>
      </c>
      <c r="B9" s="1" t="s">
        <v>245</v>
      </c>
      <c r="C9" s="1">
        <v>34</v>
      </c>
      <c r="D9" s="1" t="s">
        <v>247</v>
      </c>
      <c r="E9" s="1" t="s">
        <v>253</v>
      </c>
      <c r="F9" s="1" t="s">
        <v>254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B13" sqref="B13:E13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18" t="s">
        <v>256</v>
      </c>
      <c r="B1" s="18"/>
      <c r="C1" s="18"/>
      <c r="D1" s="18"/>
      <c r="E1" s="18"/>
      <c r="F1" s="18"/>
    </row>
    <row r="3" spans="1:6" x14ac:dyDescent="0.4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4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tabSelected="1" workbookViewId="0">
      <selection activeCell="K7" sqref="K7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0" t="s">
        <v>128</v>
      </c>
      <c r="B1" s="10"/>
      <c r="C1" s="10"/>
      <c r="D1" s="10"/>
      <c r="E1" s="10"/>
      <c r="F1" s="10"/>
      <c r="G1" s="10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1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9" workbookViewId="0">
      <selection activeCell="G39" sqref="G39"/>
    </sheetView>
  </sheetViews>
  <sheetFormatPr defaultRowHeight="17.399999999999999" x14ac:dyDescent="0.4"/>
  <cols>
    <col min="3" max="3" width="14.19921875" bestFit="1" customWidth="1"/>
    <col min="4" max="4" width="10.8984375" bestFit="1" customWidth="1"/>
  </cols>
  <sheetData>
    <row r="1" spans="1:10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10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10" x14ac:dyDescent="0.4">
      <c r="A3" s="5" t="s">
        <v>15</v>
      </c>
      <c r="B3" s="5" t="s">
        <v>4</v>
      </c>
      <c r="C3" s="5" t="s">
        <v>16</v>
      </c>
      <c r="D3" s="8">
        <f ca="1">TODAY()-YEAR(LEFT(C3,2))-1900</f>
        <v>42258</v>
      </c>
      <c r="F3" s="5" t="s">
        <v>17</v>
      </c>
      <c r="G3" s="5" t="s">
        <v>18</v>
      </c>
      <c r="H3" s="7">
        <v>9800</v>
      </c>
      <c r="I3" s="22">
        <f ca="1">TRUNC(SUMIF(G2:H12,H3,G2:G3)/SUM(H3:H12)*100)</f>
        <v>13</v>
      </c>
    </row>
    <row r="4" spans="1:10" x14ac:dyDescent="0.4">
      <c r="A4" s="5" t="s">
        <v>19</v>
      </c>
      <c r="B4" s="5" t="s">
        <v>4</v>
      </c>
      <c r="C4" s="5" t="s">
        <v>20</v>
      </c>
      <c r="D4" s="5"/>
      <c r="F4" s="5" t="s">
        <v>17</v>
      </c>
      <c r="G4" s="5" t="s">
        <v>21</v>
      </c>
      <c r="H4" s="7">
        <v>6500</v>
      </c>
    </row>
    <row r="5" spans="1:10" x14ac:dyDescent="0.4">
      <c r="A5" s="5" t="s">
        <v>22</v>
      </c>
      <c r="B5" s="5" t="s">
        <v>3</v>
      </c>
      <c r="C5" s="5" t="s">
        <v>23</v>
      </c>
      <c r="D5" s="5"/>
      <c r="F5" s="5" t="s">
        <v>24</v>
      </c>
      <c r="G5" s="5" t="s">
        <v>25</v>
      </c>
      <c r="H5" s="7">
        <v>8100</v>
      </c>
    </row>
    <row r="6" spans="1:10" x14ac:dyDescent="0.4">
      <c r="A6" s="5" t="s">
        <v>26</v>
      </c>
      <c r="B6" s="5" t="s">
        <v>4</v>
      </c>
      <c r="C6" s="5" t="s">
        <v>27</v>
      </c>
      <c r="D6" s="5"/>
      <c r="F6" s="5" t="s">
        <v>28</v>
      </c>
      <c r="G6" s="5" t="s">
        <v>18</v>
      </c>
      <c r="H6" s="7">
        <v>5900</v>
      </c>
    </row>
    <row r="7" spans="1:10" x14ac:dyDescent="0.4">
      <c r="A7" s="5" t="s">
        <v>29</v>
      </c>
      <c r="B7" s="5" t="s">
        <v>3</v>
      </c>
      <c r="C7" s="5" t="s">
        <v>30</v>
      </c>
      <c r="D7" s="5"/>
      <c r="F7" s="5" t="s">
        <v>17</v>
      </c>
      <c r="G7" s="5" t="s">
        <v>31</v>
      </c>
      <c r="H7" s="7">
        <v>5600</v>
      </c>
    </row>
    <row r="8" spans="1:10" x14ac:dyDescent="0.4">
      <c r="A8" s="5" t="s">
        <v>32</v>
      </c>
      <c r="B8" s="5" t="s">
        <v>4</v>
      </c>
      <c r="C8" s="5" t="s">
        <v>33</v>
      </c>
      <c r="D8" s="5"/>
      <c r="F8" s="5" t="s">
        <v>34</v>
      </c>
      <c r="G8" s="5" t="s">
        <v>21</v>
      </c>
      <c r="H8" s="7">
        <v>7000</v>
      </c>
    </row>
    <row r="9" spans="1:10" x14ac:dyDescent="0.4">
      <c r="A9" s="5" t="s">
        <v>35</v>
      </c>
      <c r="B9" s="5" t="s">
        <v>3</v>
      </c>
      <c r="C9" s="5" t="s">
        <v>36</v>
      </c>
      <c r="D9" s="5"/>
      <c r="F9" s="5" t="s">
        <v>28</v>
      </c>
      <c r="G9" s="5" t="s">
        <v>25</v>
      </c>
      <c r="H9" s="7">
        <v>9000</v>
      </c>
    </row>
    <row r="10" spans="1:10" x14ac:dyDescent="0.4">
      <c r="A10" s="5" t="s">
        <v>37</v>
      </c>
      <c r="B10" s="5" t="s">
        <v>4</v>
      </c>
      <c r="C10" s="5" t="s">
        <v>38</v>
      </c>
      <c r="D10" s="5"/>
      <c r="F10" s="5" t="s">
        <v>24</v>
      </c>
      <c r="G10" s="5" t="s">
        <v>18</v>
      </c>
      <c r="H10" s="7">
        <v>6750</v>
      </c>
    </row>
    <row r="11" spans="1:10" x14ac:dyDescent="0.4">
      <c r="A11" s="5" t="s">
        <v>39</v>
      </c>
      <c r="B11" s="5" t="s">
        <v>3</v>
      </c>
      <c r="C11" s="5" t="s">
        <v>40</v>
      </c>
      <c r="D11" s="5"/>
      <c r="F11" s="5" t="s">
        <v>24</v>
      </c>
      <c r="G11" s="5" t="s">
        <v>21</v>
      </c>
      <c r="H11" s="7">
        <v>8000</v>
      </c>
    </row>
    <row r="12" spans="1:10" x14ac:dyDescent="0.4">
      <c r="A12" s="5" t="s">
        <v>41</v>
      </c>
      <c r="B12" s="5" t="s">
        <v>4</v>
      </c>
      <c r="C12" s="5" t="s">
        <v>42</v>
      </c>
      <c r="D12" s="5"/>
      <c r="F12" s="5" t="s">
        <v>34</v>
      </c>
      <c r="G12" s="5" t="s">
        <v>31</v>
      </c>
      <c r="H12" s="7">
        <v>6200</v>
      </c>
    </row>
    <row r="14" spans="1:10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10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  <c r="J15" t="s">
        <v>257</v>
      </c>
    </row>
    <row r="16" spans="1:10" x14ac:dyDescent="0.4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8">
        <v>45934</v>
      </c>
      <c r="D17" s="5" t="str">
        <f t="shared" ref="D17:D25" si="0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8">
        <v>45935</v>
      </c>
      <c r="D18" s="5" t="str">
        <f t="shared" si="0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8">
        <v>45935</v>
      </c>
      <c r="D19" s="5" t="str">
        <f t="shared" si="0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8">
        <v>45935</v>
      </c>
      <c r="D20" s="5" t="str">
        <f t="shared" si="0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8">
        <v>45939</v>
      </c>
      <c r="D21" s="5" t="str">
        <f t="shared" si="0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8">
        <v>45939</v>
      </c>
      <c r="D22" s="5" t="str">
        <f t="shared" si="0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8">
        <v>45940</v>
      </c>
      <c r="D23" s="5" t="str">
        <f t="shared" si="0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8">
        <v>45941</v>
      </c>
      <c r="D24" s="5" t="str">
        <f t="shared" si="0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8">
        <v>45941</v>
      </c>
      <c r="D25" s="5" t="str">
        <f t="shared" si="0"/>
        <v>지방</v>
      </c>
      <c r="F25" s="11" t="s">
        <v>62</v>
      </c>
      <c r="G25" s="12"/>
      <c r="H25" s="13"/>
      <c r="I25" s="5"/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4">
      <c r="A29" s="5" t="s">
        <v>70</v>
      </c>
      <c r="B29" s="5" t="s">
        <v>71</v>
      </c>
      <c r="C29" s="8">
        <v>45934</v>
      </c>
      <c r="D29" s="5" t="str">
        <f>VLOOKUP(WEEKDAY(C29,2),$F$30:$G$36,2,0)</f>
        <v>토요일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8">
        <v>45935</v>
      </c>
      <c r="D30" s="5" t="str">
        <f t="shared" ref="D30:D38" si="1">VLOOKUP(WEEKDAY(C30,2),$F$30:$G$36,2,0)</f>
        <v>일요일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8">
        <v>45936</v>
      </c>
      <c r="D31" s="5" t="str">
        <f t="shared" si="1"/>
        <v>월요일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8">
        <v>45942</v>
      </c>
      <c r="D32" s="5" t="str">
        <f t="shared" si="1"/>
        <v>일요일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8">
        <v>45943</v>
      </c>
      <c r="D33" s="5" t="str">
        <f t="shared" si="1"/>
        <v>월요일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8">
        <v>45947</v>
      </c>
      <c r="D34" s="5" t="str">
        <f t="shared" si="1"/>
        <v>금요일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8">
        <v>45948</v>
      </c>
      <c r="D35" s="5" t="str">
        <f t="shared" si="1"/>
        <v>토요일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8">
        <v>45951</v>
      </c>
      <c r="D36" s="5" t="str">
        <f t="shared" si="1"/>
        <v>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8">
        <v>45955</v>
      </c>
      <c r="D37" s="5" t="str">
        <f t="shared" si="1"/>
        <v>토요일</v>
      </c>
    </row>
    <row r="38" spans="1:7" x14ac:dyDescent="0.4">
      <c r="A38" s="5" t="s">
        <v>91</v>
      </c>
      <c r="B38" s="5" t="s">
        <v>76</v>
      </c>
      <c r="C38" s="8">
        <v>45957</v>
      </c>
      <c r="D38" s="5" t="str">
        <f t="shared" si="1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0C7B-C7CD-48C6-81AD-F8160A778D12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8" t="s">
        <v>263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265</v>
      </c>
      <c r="E3" s="36" t="s">
        <v>260</v>
      </c>
      <c r="F3" s="36" t="s">
        <v>262</v>
      </c>
    </row>
    <row r="4" spans="2:6" ht="46.8" hidden="1" outlineLevel="1" x14ac:dyDescent="0.4">
      <c r="B4" s="31"/>
      <c r="C4" s="31"/>
      <c r="D4" s="24"/>
      <c r="E4" s="38" t="s">
        <v>261</v>
      </c>
      <c r="F4" s="38" t="s">
        <v>261</v>
      </c>
    </row>
    <row r="5" spans="2:6" x14ac:dyDescent="0.4">
      <c r="B5" s="32" t="s">
        <v>264</v>
      </c>
      <c r="C5" s="33"/>
      <c r="D5" s="30"/>
      <c r="E5" s="30"/>
      <c r="F5" s="30"/>
    </row>
    <row r="6" spans="2:6" outlineLevel="1" x14ac:dyDescent="0.4">
      <c r="B6" s="31"/>
      <c r="C6" s="31" t="s">
        <v>258</v>
      </c>
      <c r="D6" s="25">
        <v>1050</v>
      </c>
      <c r="E6" s="37">
        <v>1250</v>
      </c>
      <c r="F6" s="37">
        <v>1050</v>
      </c>
    </row>
    <row r="7" spans="2:6" x14ac:dyDescent="0.4">
      <c r="B7" s="32" t="s">
        <v>266</v>
      </c>
      <c r="C7" s="33"/>
      <c r="D7" s="30"/>
      <c r="E7" s="30"/>
      <c r="F7" s="30"/>
    </row>
    <row r="8" spans="2:6" ht="18" outlineLevel="1" thickBot="1" x14ac:dyDescent="0.45">
      <c r="B8" s="34"/>
      <c r="C8" s="34" t="s">
        <v>259</v>
      </c>
      <c r="D8" s="26">
        <v>507330400</v>
      </c>
      <c r="E8" s="26">
        <v>600009900</v>
      </c>
      <c r="F8" s="26">
        <v>507330400</v>
      </c>
    </row>
    <row r="9" spans="2:6" x14ac:dyDescent="0.4">
      <c r="B9" t="s">
        <v>267</v>
      </c>
    </row>
    <row r="10" spans="2:6" x14ac:dyDescent="0.4">
      <c r="B10" t="s">
        <v>268</v>
      </c>
    </row>
    <row r="11" spans="2:6" x14ac:dyDescent="0.4">
      <c r="B11" t="s">
        <v>269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0" t="s">
        <v>147</v>
      </c>
      <c r="B1" s="10"/>
      <c r="C1" s="10"/>
      <c r="D1" s="10"/>
      <c r="E1" s="10"/>
      <c r="F1" s="10"/>
      <c r="G1" s="10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2400</v>
      </c>
      <c r="E4" s="7">
        <f t="shared" ref="E4:E15" si="1">ROUND(D4+D4*30%,-2)</f>
        <v>3100</v>
      </c>
      <c r="F4" s="7">
        <v>11352</v>
      </c>
      <c r="G4" s="7">
        <f t="shared" ref="G4:G15" si="2">E4*F4</f>
        <v>35191200</v>
      </c>
    </row>
    <row r="5" spans="1:7" x14ac:dyDescent="0.4">
      <c r="A5" s="5" t="s">
        <v>156</v>
      </c>
      <c r="B5" s="5">
        <v>2.4</v>
      </c>
      <c r="C5" s="7">
        <v>12000</v>
      </c>
      <c r="D5" s="7">
        <f t="shared" si="0"/>
        <v>3200</v>
      </c>
      <c r="E5" s="7">
        <f t="shared" si="1"/>
        <v>4200</v>
      </c>
      <c r="F5" s="7">
        <v>10248</v>
      </c>
      <c r="G5" s="7">
        <f t="shared" si="2"/>
        <v>43041600</v>
      </c>
    </row>
    <row r="6" spans="1:7" x14ac:dyDescent="0.4">
      <c r="A6" s="5" t="s">
        <v>157</v>
      </c>
      <c r="B6" s="5">
        <v>3.5</v>
      </c>
      <c r="C6" s="7">
        <v>10000</v>
      </c>
      <c r="D6" s="7">
        <f t="shared" si="0"/>
        <v>4600</v>
      </c>
      <c r="E6" s="7">
        <f t="shared" si="1"/>
        <v>6000</v>
      </c>
      <c r="F6" s="7">
        <v>9348</v>
      </c>
      <c r="G6" s="7">
        <f t="shared" si="2"/>
        <v>56088000</v>
      </c>
    </row>
    <row r="7" spans="1:7" x14ac:dyDescent="0.4">
      <c r="A7" s="5" t="s">
        <v>158</v>
      </c>
      <c r="B7" s="5">
        <v>1.7</v>
      </c>
      <c r="C7" s="7">
        <v>13500</v>
      </c>
      <c r="D7" s="7">
        <f t="shared" si="0"/>
        <v>2200</v>
      </c>
      <c r="E7" s="7">
        <f t="shared" si="1"/>
        <v>2900</v>
      </c>
      <c r="F7" s="7">
        <v>12354</v>
      </c>
      <c r="G7" s="7">
        <f t="shared" si="2"/>
        <v>35826600</v>
      </c>
    </row>
    <row r="8" spans="1:7" x14ac:dyDescent="0.4">
      <c r="A8" s="5" t="s">
        <v>159</v>
      </c>
      <c r="B8" s="5">
        <v>2.5</v>
      </c>
      <c r="C8" s="7">
        <v>12000</v>
      </c>
      <c r="D8" s="7">
        <f t="shared" si="0"/>
        <v>3300</v>
      </c>
      <c r="E8" s="7">
        <f t="shared" si="1"/>
        <v>4300</v>
      </c>
      <c r="F8" s="7">
        <v>9758</v>
      </c>
      <c r="G8" s="7">
        <f t="shared" si="2"/>
        <v>41959400</v>
      </c>
    </row>
    <row r="9" spans="1:7" x14ac:dyDescent="0.4">
      <c r="A9" s="5" t="s">
        <v>160</v>
      </c>
      <c r="B9" s="5">
        <v>2.9</v>
      </c>
      <c r="C9" s="7">
        <v>11000</v>
      </c>
      <c r="D9" s="7">
        <f t="shared" si="0"/>
        <v>3800</v>
      </c>
      <c r="E9" s="7">
        <f t="shared" si="1"/>
        <v>4900</v>
      </c>
      <c r="F9" s="7">
        <v>8465</v>
      </c>
      <c r="G9" s="7">
        <f t="shared" si="2"/>
        <v>41478500</v>
      </c>
    </row>
    <row r="10" spans="1:7" x14ac:dyDescent="0.4">
      <c r="A10" s="5" t="s">
        <v>161</v>
      </c>
      <c r="B10" s="5">
        <v>2.4</v>
      </c>
      <c r="C10" s="7">
        <v>12000</v>
      </c>
      <c r="D10" s="7">
        <f t="shared" si="0"/>
        <v>3200</v>
      </c>
      <c r="E10" s="7">
        <f t="shared" si="1"/>
        <v>4200</v>
      </c>
      <c r="F10" s="7">
        <v>10674</v>
      </c>
      <c r="G10" s="7">
        <f t="shared" si="2"/>
        <v>44830800</v>
      </c>
    </row>
    <row r="11" spans="1:7" x14ac:dyDescent="0.4">
      <c r="A11" s="5" t="s">
        <v>162</v>
      </c>
      <c r="B11" s="5">
        <v>3.1</v>
      </c>
      <c r="C11" s="7">
        <v>10000</v>
      </c>
      <c r="D11" s="7">
        <f t="shared" si="0"/>
        <v>4100</v>
      </c>
      <c r="E11" s="7">
        <f t="shared" si="1"/>
        <v>5300</v>
      </c>
      <c r="F11" s="7">
        <v>8465</v>
      </c>
      <c r="G11" s="7">
        <f t="shared" si="2"/>
        <v>44864500</v>
      </c>
    </row>
    <row r="12" spans="1:7" x14ac:dyDescent="0.4">
      <c r="A12" s="5" t="s">
        <v>163</v>
      </c>
      <c r="B12" s="5">
        <v>3.4</v>
      </c>
      <c r="C12" s="7">
        <v>900</v>
      </c>
      <c r="D12" s="7">
        <f t="shared" si="0"/>
        <v>4500</v>
      </c>
      <c r="E12" s="7">
        <f t="shared" si="1"/>
        <v>5900</v>
      </c>
      <c r="F12" s="7">
        <v>866</v>
      </c>
      <c r="G12" s="7">
        <f t="shared" si="2"/>
        <v>5109400</v>
      </c>
    </row>
    <row r="13" spans="1:7" x14ac:dyDescent="0.4">
      <c r="A13" s="5" t="s">
        <v>164</v>
      </c>
      <c r="B13" s="5">
        <v>1.9</v>
      </c>
      <c r="C13" s="7">
        <v>18000</v>
      </c>
      <c r="D13" s="7">
        <f t="shared" si="0"/>
        <v>2500</v>
      </c>
      <c r="E13" s="7">
        <f t="shared" si="1"/>
        <v>3300</v>
      </c>
      <c r="F13" s="7">
        <v>16584</v>
      </c>
      <c r="G13" s="7">
        <f t="shared" si="2"/>
        <v>54727200</v>
      </c>
    </row>
    <row r="14" spans="1:7" x14ac:dyDescent="0.4">
      <c r="A14" s="5" t="s">
        <v>165</v>
      </c>
      <c r="B14" s="5">
        <v>2.4</v>
      </c>
      <c r="C14" s="7">
        <v>12000</v>
      </c>
      <c r="D14" s="7">
        <f t="shared" si="0"/>
        <v>3200</v>
      </c>
      <c r="E14" s="7">
        <f t="shared" si="1"/>
        <v>4200</v>
      </c>
      <c r="F14" s="7">
        <v>11235</v>
      </c>
      <c r="G14" s="7">
        <f t="shared" si="2"/>
        <v>47187000</v>
      </c>
    </row>
    <row r="15" spans="1:7" x14ac:dyDescent="0.4">
      <c r="A15" s="5" t="s">
        <v>166</v>
      </c>
      <c r="B15" s="5">
        <v>2.7</v>
      </c>
      <c r="C15" s="7">
        <v>13000</v>
      </c>
      <c r="D15" s="7">
        <f t="shared" si="0"/>
        <v>3500</v>
      </c>
      <c r="E15" s="7">
        <f t="shared" si="1"/>
        <v>4600</v>
      </c>
      <c r="F15" s="7">
        <v>12397</v>
      </c>
      <c r="G15" s="7">
        <f t="shared" si="2"/>
        <v>57026200</v>
      </c>
    </row>
    <row r="16" spans="1:7" x14ac:dyDescent="0.4">
      <c r="A16" s="15" t="s">
        <v>127</v>
      </c>
      <c r="B16" s="16"/>
      <c r="C16" s="16"/>
      <c r="D16" s="16"/>
      <c r="E16" s="16"/>
      <c r="F16" s="17"/>
      <c r="G16" s="7">
        <f>SUM(G4:G15)</f>
        <v>507330400</v>
      </c>
    </row>
    <row r="18" spans="6:7" x14ac:dyDescent="0.4">
      <c r="F18" s="5" t="s">
        <v>167</v>
      </c>
      <c r="G18" s="7">
        <v>1050</v>
      </c>
    </row>
  </sheetData>
  <scenarios current="1" show="1" sqref="G16">
    <scenario name="환율상승" locked="1" count="1" user="정미르" comment="만든 사람 정미르 날짜 2026-02-05">
      <inputCells r="G18" val="1250" numFmtId="41"/>
    </scenario>
    <scenario name="환율하락" locked="1" count="1" user="정미르" comment="만든 사람 정미르 날짜 2026-02-05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G21" sqref="G21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0" t="s">
        <v>168</v>
      </c>
      <c r="B1" s="10"/>
      <c r="C1" s="10"/>
      <c r="D1" s="10"/>
      <c r="E1" s="10"/>
      <c r="F1" s="10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2" sqref="E12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0" t="s">
        <v>182</v>
      </c>
      <c r="B1" s="10"/>
      <c r="C1" s="10"/>
      <c r="D1" s="10"/>
      <c r="E1" s="10"/>
      <c r="F1" s="10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23">
        <v>33000</v>
      </c>
      <c r="C4" s="23">
        <v>77000</v>
      </c>
      <c r="D4" s="23">
        <v>61000</v>
      </c>
      <c r="E4" s="23">
        <v>54000</v>
      </c>
      <c r="F4" s="23">
        <f>SUM(B4:E4)</f>
        <v>225000</v>
      </c>
    </row>
    <row r="5" spans="1:6" x14ac:dyDescent="0.4">
      <c r="A5" s="5" t="s">
        <v>190</v>
      </c>
      <c r="B5" s="23">
        <v>50000</v>
      </c>
      <c r="C5" s="23">
        <v>79000</v>
      </c>
      <c r="D5" s="23">
        <v>43000</v>
      </c>
      <c r="E5" s="23">
        <v>67000</v>
      </c>
      <c r="F5" s="23">
        <f t="shared" ref="F5:F11" si="0">SUM(B5:E5)</f>
        <v>239000</v>
      </c>
    </row>
    <row r="6" spans="1:6" x14ac:dyDescent="0.4">
      <c r="A6" s="5" t="s">
        <v>191</v>
      </c>
      <c r="B6" s="23">
        <v>47000</v>
      </c>
      <c r="C6" s="23">
        <v>36000</v>
      </c>
      <c r="D6" s="23">
        <v>78000</v>
      </c>
      <c r="E6" s="23">
        <v>54000</v>
      </c>
      <c r="F6" s="23">
        <f t="shared" si="0"/>
        <v>215000</v>
      </c>
    </row>
    <row r="7" spans="1:6" x14ac:dyDescent="0.4">
      <c r="A7" s="5" t="s">
        <v>192</v>
      </c>
      <c r="B7" s="23">
        <v>59000</v>
      </c>
      <c r="C7" s="23">
        <v>55000</v>
      </c>
      <c r="D7" s="23">
        <v>76000</v>
      </c>
      <c r="E7" s="23">
        <v>31000</v>
      </c>
      <c r="F7" s="23">
        <f t="shared" si="0"/>
        <v>221000</v>
      </c>
    </row>
    <row r="8" spans="1:6" x14ac:dyDescent="0.4">
      <c r="A8" s="5" t="s">
        <v>193</v>
      </c>
      <c r="B8" s="23">
        <v>65000</v>
      </c>
      <c r="C8" s="23">
        <v>39000</v>
      </c>
      <c r="D8" s="23">
        <v>67000</v>
      </c>
      <c r="E8" s="23">
        <v>54000</v>
      </c>
      <c r="F8" s="23">
        <f t="shared" si="0"/>
        <v>225000</v>
      </c>
    </row>
    <row r="9" spans="1:6" x14ac:dyDescent="0.4">
      <c r="A9" s="5" t="s">
        <v>194</v>
      </c>
      <c r="B9" s="23">
        <v>76000</v>
      </c>
      <c r="C9" s="23">
        <v>41000</v>
      </c>
      <c r="D9" s="23">
        <v>51000</v>
      </c>
      <c r="E9" s="23">
        <v>38000</v>
      </c>
      <c r="F9" s="23">
        <f t="shared" si="0"/>
        <v>206000</v>
      </c>
    </row>
    <row r="10" spans="1:6" x14ac:dyDescent="0.4">
      <c r="A10" s="5" t="s">
        <v>195</v>
      </c>
      <c r="B10" s="23">
        <v>46000</v>
      </c>
      <c r="C10" s="23">
        <v>59000</v>
      </c>
      <c r="D10" s="23">
        <v>78000</v>
      </c>
      <c r="E10" s="23">
        <v>31000</v>
      </c>
      <c r="F10" s="23">
        <f t="shared" si="0"/>
        <v>214000</v>
      </c>
    </row>
    <row r="11" spans="1:6" x14ac:dyDescent="0.4">
      <c r="A11" s="5" t="s">
        <v>196</v>
      </c>
      <c r="B11" s="23">
        <v>78000</v>
      </c>
      <c r="C11" s="23">
        <v>75000</v>
      </c>
      <c r="D11" s="23">
        <v>35000</v>
      </c>
      <c r="E11" s="23">
        <v>54000</v>
      </c>
      <c r="F11" s="23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O4" sqref="O4"/>
    </sheetView>
  </sheetViews>
  <sheetFormatPr defaultRowHeight="17.399999999999999" x14ac:dyDescent="0.4"/>
  <sheetData>
    <row r="1" spans="1:5" ht="21" x14ac:dyDescent="0.4">
      <c r="A1" s="10" t="s">
        <v>197</v>
      </c>
      <c r="B1" s="10"/>
      <c r="C1" s="10"/>
      <c r="D1" s="10"/>
      <c r="E1" s="10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정미르</cp:lastModifiedBy>
  <dcterms:created xsi:type="dcterms:W3CDTF">2023-04-27T08:01:32Z</dcterms:created>
  <dcterms:modified xsi:type="dcterms:W3CDTF">2026-02-05T08:11:48Z</dcterms:modified>
</cp:coreProperties>
</file>