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09460F9E-40E8-4ACA-9530-A744784B3CE0}" xr6:coauthVersionLast="47" xr6:coauthVersionMax="47" xr10:uidLastSave="{00000000-0000-0000-0000-000000000000}"/>
  <bookViews>
    <workbookView xWindow="-108" yWindow="-108" windowWidth="23256" windowHeight="12456" firstSheet="3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<sst xmlns="http://schemas.openxmlformats.org/spreadsheetml/2006/main" count="340" uniqueCount="269">
  <si>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</si>
  <si>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</si>
  <si>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</si>
  <si>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</si>
  <si>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</si>
  <si>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</si>
  <si>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</si>
  <si>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</si>
  <si>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</si>
  <si>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</si>
  <si>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</si>
  <si>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</si>
  <si>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</si>
  <si>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</si>
  <si>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</si>
  <si>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</si>
  <si>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</si>
  <si>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</si>
  <si>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</si>
  <si>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</si>
  <si>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</si>
  <si>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</si>
  <si>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</si>
  <si>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</si>
  <si>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</si>
  <si>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</si>
  <si>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</si>
  <si>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</si>
  <si>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</si>
  <si>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</si>
  <si>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</si>
  <si>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</si>
  <si>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</si>
  <si>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</si>
  <si>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</si>
  <si>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</si>
  <si>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</si>
  <si>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</si>
  <si>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</si>
  <si>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</si>
  <si>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</si>
  <si>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</si>
  <si>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</si>
  <si>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</si>
  <si>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</si>
  <si>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</si>
  <si>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</si>
  <si>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</si>
  <si>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</si>
  <si>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</si>
  <si>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</si>
  <si>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</si>
  <si>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</si>
  <si>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</si>
  <si>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</si>
  <si>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</si>
  <si>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</si>
  <si>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</si>
  <si>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</si>
  <si>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</si>
  <si>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</si>
  <si>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</si>
  <si>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</si>
  <si>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</si>
  <si>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</si>
  <si>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</si>
  <si>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</si>
  <si>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</si>
  <si>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</si>
  <si>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</si>
  <si>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</si>
  <si>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</si>
  <si>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</si>
  <si>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</si>
  <si>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</si>
  <si>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</si>
  <si>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</si>
  <si>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</si>
  <si>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</si>
  <si>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</si>
  <si>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</si>
  <si>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</si>
  <si>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</si>
  <si>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</si>
  <si>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</si>
  <si>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</si>
  <si>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</si>
  <si>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</si>
  <si>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</si>
  <si>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</si>
  <si>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</si>
  <si>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</si>
  <si>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</si>
  <si>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</si>
  <si>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</si>
  <si>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</si>
  <si>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</si>
  <si>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</si>
  <si>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</si>
  <si>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</si>
  <si>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</si>
  <si>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</si>
  <si>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</si>
  <si>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</si>
  <si>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</si>
  <si>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</si>
  <si>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</si>
  <si>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</si>
  <si>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</si>
  <si>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</si>
  <si>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</si>
  <si>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</si>
  <si>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</si>
  <si>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</si>
  <si>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</si>
  <si>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</si>
  <si>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</si>
  <si>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</si>
  <si>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</si>
  <si>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</si>
  <si>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</si>
  <si>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</si>
  <si>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</si>
  <si>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</si>
  <si>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</si>
  <si>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</si>
  <si>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</si>
  <si>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</si>
  <si>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</si>
  <si>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</si>
  <si>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</si>
  <si>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</si>
  <si>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</si>
  <si>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</si>
  <si>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</si>
  <si>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</si>
  <si>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</si>
  <si>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</si>
  <si>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</si>
  <si>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</si>
  <si>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</si>
  <si>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</si>
  <si>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</si>
  <si>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</si>
  <si>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</si>
  <si>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</si>
  <si>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</si>
  <si>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</si>
  <si>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</si>
  <si>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</si>
  <si>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</si>
  <si>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</si>
  <si>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</si>
  <si>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</si>
  <si>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</si>
  <si>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</si>
  <si>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</si>
  <si>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</si>
  <si>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</si>
  <si>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</si>
  <si>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</si>
  <si>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</si>
  <si>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</si>
  <si>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</si>
  <si>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</si>
  <si>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</si>
  <si>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</si>
  <si>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</si>
  <si>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</si>
  <si>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</si>
  <si>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</si>
  <si>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</si>
  <si>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</si>
  <si>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</si>
  <si>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</si>
  <si>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</si>
  <si>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</si>
  <si>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</si>
  <si>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</si>
  <si>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</si>
  <si>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</si>
  <si>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</si>
  <si>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</si>
  <si>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</si>
  <si>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</si>
  <si>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</si>
  <si>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</si>
  <si>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</si>
  <si>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</si>
  <si>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</si>
  <si>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</si>
  <si>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</si>
  <si>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</si>
  <si>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</si>
  <si>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</si>
  <si>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</si>
  <si>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</si>
  <si>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</si>
  <si>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</si>
  <si>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</si>
  <si>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</si>
  <si>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</si>
  <si>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</si>
  <si>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</si>
  <si>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</si>
  <si>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</si>
  <si>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</si>
  <si>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</si>
  <si>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</si>
  <si>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</si>
  <si>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</si>
  <si>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</si>
  <si>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</si>
  <si>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</si>
  <si>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</si>
  <si>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</si>
  <si>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</si>
  <si>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</si>
  <si>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</si>
  <si>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</si>
  <si>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</si>
  <si>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</si>
  <si>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</si>
  <si>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</si>
  <si>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</si>
  <si>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</si>
  <si>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</si>
  <si>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</si>
  <si>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</si>
  <si>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</si>
  <si>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</si>
  <si>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</si>
  <si>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</si>
  <si>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</si>
  <si>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</si>
  <si>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</si>
  <si>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박형욱 날짜 2026-01-04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</si>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</sst>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179" fontId="11" fillId="0" borderId="1" xfId="0" applyNumberFormat="1" applyFont="1" applyBorder="1">
      <alignment vertical="center"/>
    </xf>
    <xf numFmtId="43" fontId="0" fillId="0" borderId="1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3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FFFF00"/>
        </patternFill>
      </fill>
    </dxf>
    <dxf>
      <font>
        <color rgb="FFFFC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A6E16C58-EC4E-98BE-AC3B-5A32E6B84DA4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245</v>
      </c>
      <c r="B3" s="1" t="s">
        <v>252</v>
      </c>
      <c r="C3" s="1" t="s">
        <v>255</v>
      </c>
      <c r="D3" s="1" t="s">
        <v>256</v>
      </c>
      <c r="E3" s="1" t="s">
        <v>260</v>
      </c>
      <c r="F3" s="1" t="s">
        <v>266</v>
      </c>
    </row>
    <row r="4" spans="1:6" x14ac:dyDescent="0.4">
      <c r="A4" s="1" t="s">
        <v>246</v>
      </c>
      <c r="B4" s="1" t="s">
        <v>253</v>
      </c>
      <c r="C4" s="1">
        <v>38</v>
      </c>
      <c r="D4" s="1" t="s">
        <v>257</v>
      </c>
      <c r="E4" s="1" t="s">
        <v>261</v>
      </c>
      <c r="F4" s="1" t="s">
        <v>267</v>
      </c>
    </row>
    <row r="5" spans="1:6" x14ac:dyDescent="0.4">
      <c r="A5" s="1" t="s">
        <v>247</v>
      </c>
      <c r="B5" s="1" t="s">
        <v>254</v>
      </c>
      <c r="C5" s="1">
        <v>45</v>
      </c>
      <c r="D5" s="1" t="s">
        <v>258</v>
      </c>
      <c r="E5" s="1" t="s">
        <v>262</v>
      </c>
      <c r="F5" s="1" t="s">
        <v>268</v>
      </c>
    </row>
    <row r="6" spans="1:6" x14ac:dyDescent="0.4">
      <c r="A6" s="1" t="s">
        <v>248</v>
      </c>
      <c r="B6" s="1" t="s">
        <v>254</v>
      </c>
      <c r="C6" s="1">
        <v>29</v>
      </c>
      <c r="D6" s="1" t="s">
        <v>259</v>
      </c>
      <c r="E6" s="1" t="s">
        <v>263</v>
      </c>
      <c r="F6" s="1" t="s">
        <v>268</v>
      </c>
    </row>
    <row r="7" spans="1:6" x14ac:dyDescent="0.4">
      <c r="A7" s="1" t="s">
        <v>249</v>
      </c>
      <c r="B7" s="1" t="s">
        <v>253</v>
      </c>
      <c r="C7" s="1">
        <v>46</v>
      </c>
      <c r="D7" s="1" t="s">
        <v>257</v>
      </c>
      <c r="E7" s="1" t="s">
        <v>264</v>
      </c>
      <c r="F7" s="1" t="s">
        <v>267</v>
      </c>
    </row>
    <row r="8" spans="1:6" x14ac:dyDescent="0.4">
      <c r="A8" s="1" t="s">
        <v>250</v>
      </c>
      <c r="B8" s="1" t="s">
        <v>253</v>
      </c>
      <c r="C8" s="1">
        <v>51</v>
      </c>
      <c r="D8" s="1" t="s">
        <v>258</v>
      </c>
      <c r="E8" s="1" t="s">
        <v>261</v>
      </c>
      <c r="F8" s="1" t="s">
        <v>268</v>
      </c>
    </row>
    <row r="9" spans="1:6" x14ac:dyDescent="0.4">
      <c r="A9" s="1" t="s">
        <v>251</v>
      </c>
      <c r="B9" s="1" t="s">
        <v>254</v>
      </c>
      <c r="C9" s="1">
        <v>34</v>
      </c>
      <c r="D9" s="1" t="s">
        <v>258</v>
      </c>
      <c r="E9" s="1" t="s">
        <v>265</v>
      </c>
      <c r="F9" s="1" t="s">
        <v>267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F19" sqref="F19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8" t="s">
        <v>232</v>
      </c>
      <c r="B1" s="18"/>
      <c r="C1" s="18"/>
      <c r="D1" s="18"/>
      <c r="E1" s="18"/>
      <c r="F1" s="18"/>
    </row>
    <row r="3" spans="1:6" x14ac:dyDescent="0.4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4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A4" sqref="A4:G15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0" t="s">
        <v>128</v>
      </c>
      <c r="B1" s="10"/>
      <c r="C1" s="10"/>
      <c r="D1" s="10"/>
      <c r="E1" s="10"/>
      <c r="F1" s="10"/>
      <c r="G1" s="10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I3" sqref="I3"/>
    </sheetView>
  </sheetViews>
  <sheetFormatPr defaultRowHeight="17.399999999999999" x14ac:dyDescent="0.4"/>
  <cols>
    <col min="3" max="3" width="14.199218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39">
        <f>TRUNC(SUMIF(G3:G12,"TV",H3:H12)/SUM(H3:H12)*100)</f>
        <v>30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5">
        <f>COUNTIFS(H16:H24,"&gt;="&amp;LARGE($H$16:$H$24,5),I16:I24,"&gt;="&amp;LARGE($I$16:$I$24,5))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4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4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71C4-E64E-4AD9-A8D4-372470F01B7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6" t="s">
        <v>238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240</v>
      </c>
      <c r="E3" s="34" t="s">
        <v>235</v>
      </c>
      <c r="F3" s="34" t="s">
        <v>237</v>
      </c>
    </row>
    <row r="4" spans="2:6" ht="46.8" hidden="1" outlineLevel="1" x14ac:dyDescent="0.4">
      <c r="B4" s="29"/>
      <c r="C4" s="29"/>
      <c r="D4" s="22"/>
      <c r="E4" s="36" t="s">
        <v>236</v>
      </c>
      <c r="F4" s="36" t="s">
        <v>236</v>
      </c>
    </row>
    <row r="5" spans="2:6" x14ac:dyDescent="0.4">
      <c r="B5" s="30" t="s">
        <v>239</v>
      </c>
      <c r="C5" s="31"/>
      <c r="D5" s="28"/>
      <c r="E5" s="28"/>
      <c r="F5" s="28"/>
    </row>
    <row r="6" spans="2:6" outlineLevel="1" x14ac:dyDescent="0.4">
      <c r="B6" s="29"/>
      <c r="C6" s="29" t="s">
        <v>233</v>
      </c>
      <c r="D6" s="23">
        <v>1150</v>
      </c>
      <c r="E6" s="35">
        <v>1250</v>
      </c>
      <c r="F6" s="35">
        <v>1050</v>
      </c>
    </row>
    <row r="7" spans="2:6" x14ac:dyDescent="0.4">
      <c r="B7" s="30" t="s">
        <v>241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234</v>
      </c>
      <c r="D8" s="24">
        <v>554753100</v>
      </c>
      <c r="E8" s="24">
        <v>600009900</v>
      </c>
      <c r="F8" s="24">
        <v>507330400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0" t="s">
        <v>147</v>
      </c>
      <c r="B1" s="10"/>
      <c r="C1" s="10"/>
      <c r="D1" s="10"/>
      <c r="E1" s="10"/>
      <c r="F1" s="10"/>
      <c r="G1" s="10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">
      <c r="F18" s="5" t="s">
        <v>167</v>
      </c>
      <c r="G18" s="7">
        <v>1150</v>
      </c>
    </row>
  </sheetData>
  <scenarios current="0" sqref="G16">
    <scenario name="환율상승" locked="1" count="1" user="박형욱" comment="만든 사람 박형욱 날짜 2026-01-04">
      <inputCells r="G18" val="1250" numFmtId="41"/>
    </scenario>
    <scenario name="환율하락" locked="1" count="1" user="박형욱" comment="만든 사람 박형욱 날짜 2026-01-04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0" t="s">
        <v>168</v>
      </c>
      <c r="B1" s="10"/>
      <c r="C1" s="10"/>
      <c r="D1" s="10"/>
      <c r="E1" s="10"/>
      <c r="F1" s="10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4" sqref="I14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0" t="s">
        <v>182</v>
      </c>
      <c r="B1" s="10"/>
      <c r="C1" s="10"/>
      <c r="D1" s="10"/>
      <c r="E1" s="10"/>
      <c r="F1" s="10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8">
        <f>SUM(B4:E4)</f>
        <v>225000</v>
      </c>
    </row>
    <row r="5" spans="1:6" x14ac:dyDescent="0.4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8">
        <f t="shared" ref="F5:F11" si="0">SUM(B5:E5)</f>
        <v>239000</v>
      </c>
    </row>
    <row r="6" spans="1:6" x14ac:dyDescent="0.4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8">
        <f t="shared" si="0"/>
        <v>215000</v>
      </c>
    </row>
    <row r="7" spans="1:6" x14ac:dyDescent="0.4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8">
        <f t="shared" si="0"/>
        <v>221000</v>
      </c>
    </row>
    <row r="8" spans="1:6" x14ac:dyDescent="0.4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8">
        <f t="shared" si="0"/>
        <v>225000</v>
      </c>
    </row>
    <row r="9" spans="1:6" x14ac:dyDescent="0.4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8">
        <f t="shared" si="0"/>
        <v>206000</v>
      </c>
    </row>
    <row r="10" spans="1:6" x14ac:dyDescent="0.4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8">
        <f t="shared" si="0"/>
        <v>214000</v>
      </c>
    </row>
    <row r="11" spans="1:6" x14ac:dyDescent="0.4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sqref="A1:E1"/>
    </sheetView>
  </sheetViews>
  <sheetFormatPr defaultRowHeight="17.399999999999999" x14ac:dyDescent="0.4"/>
  <sheetData>
    <row r="1" spans="1:5" ht="21" x14ac:dyDescent="0.4">
      <c r="A1" s="10" t="s">
        <v>197</v>
      </c>
      <c r="B1" s="10"/>
      <c r="C1" s="10"/>
      <c r="D1" s="10"/>
      <c r="E1" s="10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2026-01-04T04:29:32Z</dcterms:modified>
</cp:coreProperties>
</file>