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형욱\Desktop\아빠 컴활자료\1.11일\"/>
    </mc:Choice>
  </mc:AlternateContent>
  <xr:revisionPtr revIDLastSave="0" documentId="13_ncr:1_{40687743-43BD-4EFF-9409-5EAEA77DA98C}" xr6:coauthVersionLast="47" xr6:coauthVersionMax="47" xr10:uidLastSave="{00000000-0000-0000-0000-000000000000}"/>
  <bookViews>
    <workbookView xWindow="-108" yWindow="-108" windowWidth="23256" windowHeight="12456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5" i="7"/>
  <c r="F6" i="7"/>
  <c r="F7" i="7"/>
  <c r="F8" i="7"/>
  <c r="F9" i="7"/>
  <c r="F10" i="7"/>
  <c r="F11" i="7"/>
  <c r="F4" i="7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<sst xmlns="http://schemas.openxmlformats.org/spreadsheetml/2006/main" count="340" uniqueCount="269">
  <si>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</si>
  <si>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</si>
  <si>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</si>
  <si>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</si>
  <si>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</si>
  <si>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</si>
  <si>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</si>
  <si>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</si>
  <si>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</si>
  <si>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</si>
  <si>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</si>
  <si>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</si>
  <si>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</si>
  <si>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</si>
  <si>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</si>
  <si>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</si>
  <si>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</si>
  <si>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</si>
  <si>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</si>
  <si>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</si>
  <si>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</si>
  <si>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</si>
  <si>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</si>
  <si>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</si>
  <si>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</si>
  <si>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</si>
  <si>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</si>
  <si>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</si>
  <si>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</si>
  <si>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</si>
  <si>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</si>
  <si>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</si>
  <si>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</si>
  <si>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</si>
  <si>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</si>
  <si>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</si>
  <si>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</si>
  <si>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</si>
  <si>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</si>
  <si>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</si>
  <si>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</si>
  <si>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</si>
  <si>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</si>
  <si>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</si>
  <si>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</si>
  <si>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</si>
  <si>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</si>
  <si>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</si>
  <si>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</si>
  <si>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</si>
  <si>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</si>
  <si>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</si>
  <si>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</si>
  <si>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</si>
  <si>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</si>
  <si>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</si>
  <si>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</si>
  <si>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</si>
  <si>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</si>
  <si>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</si>
  <si>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</si>
  <si>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</si>
  <si>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</si>
  <si>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</si>
  <si>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</si>
  <si>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</si>
  <si>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</si>
  <si>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</si>
  <si>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</si>
  <si>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</si>
  <si>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</si>
  <si>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</si>
  <si>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</si>
  <si>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</si>
  <si>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</si>
  <si>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</si>
  <si>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</si>
  <si>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</si>
  <si>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</si>
  <si>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</si>
  <si>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</si>
  <si>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</si>
  <si>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</si>
  <si>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</si>
  <si>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</si>
  <si>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</si>
  <si>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</si>
  <si>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</si>
  <si>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</si>
  <si>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</si>
  <si>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</si>
  <si>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</si>
  <si>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</si>
  <si>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</si>
  <si>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</si>
  <si>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</si>
  <si>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</si>
  <si>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</si>
  <si>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</si>
  <si>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</si>
  <si>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</si>
  <si>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</si>
  <si>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</si>
  <si>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</si>
  <si>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</si>
  <si>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</si>
  <si>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</si>
  <si>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</si>
  <si>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</si>
  <si>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</si>
  <si>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</si>
  <si>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</si>
  <si>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</si>
  <si>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</si>
  <si>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</si>
  <si>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</si>
  <si>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</si>
  <si>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</si>
  <si>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</si>
  <si>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</si>
  <si>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</si>
  <si>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</si>
  <si>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</si>
  <si>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</si>
  <si>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</si>
  <si>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</si>
  <si>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</si>
  <si>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</si>
  <si>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</si>
  <si>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</si>
  <si>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</si>
  <si>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</si>
  <si>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</si>
  <si>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</si>
  <si>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</si>
  <si>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</si>
  <si>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</si>
  <si>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</si>
  <si>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</si>
  <si>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</si>
  <si>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</si>
  <si>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</si>
  <si>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</si>
  <si>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</si>
  <si>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</si>
  <si>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</si>
  <si>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</si>
  <si>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</si>
  <si>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</si>
  <si>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</si>
  <si>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</si>
  <si>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</si>
  <si>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</si>
  <si>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</si>
  <si>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</si>
  <si>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</si>
  <si>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</si>
  <si>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</si>
  <si>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</si>
  <si>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</si>
  <si>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</si>
  <si>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</si>
  <si>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</si>
  <si>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</si>
  <si>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</si>
  <si>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</si>
  <si>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</si>
  <si>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</si>
  <si>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</si>
  <si>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</si>
  <si>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</si>
  <si>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</si>
  <si>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</si>
  <si>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</si>
  <si>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</si>
  <si>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</si>
  <si>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</si>
  <si>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</si>
  <si>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</si>
  <si>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</si>
  <si>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</si>
  <si>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</si>
  <si>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</si>
  <si>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</si>
  <si>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</si>
  <si>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</si>
  <si>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</si>
  <si>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</si>
  <si>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</si>
  <si>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</si>
  <si>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</si>
  <si>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</si>
  <si>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</si>
  <si>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</si>
  <si>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</si>
  <si>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</si>
  <si>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</si>
  <si>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</si>
  <si>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</si>
  <si>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</si>
  <si>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</si>
  <si>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</si>
  <si>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</si>
  <si>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</si>
  <si>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</si>
  <si>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</si>
  <si>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</si>
  <si>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</si>
  <si>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</si>
  <si>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</si>
  <si>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</si>
  <si>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</si>
  <si>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</si>
  <si>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</si>
  <si>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</si>
  <si>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</si>
  <si>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</si>
  <si>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</si>
  <si>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</si>
  <si>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</si>
  <si>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</si>
  <si>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</si>
  <si>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</si>
  <si>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</si>
  <si>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</si>
  <si>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</si>
  <si>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</si>
  <si>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</si>
  <si>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</si>
  <si>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</si>
  <si>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</si>
  <si>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</si>
  <si>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</si>
  <si>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</si>
  <si>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</si>
  <si>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</si>
  <si>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박형욱 날짜 2026-01-12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</si>
  <si>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</si>
  <si>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</si>
  <si>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</si>
  <si>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</si>
  <si>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</si>
  <si>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</si>
  <si>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</si>
  <si>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</si>
  <si>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</si>
  <si>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</si>
  <si>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</si>
  <si>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</si>
  <si>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</si>
  <si>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</si>
  <si>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</si>
  <si>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</si>
  <si>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</si>
  <si>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</si>
  <si>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</si>
  <si>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</si>
  <si>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</si>
  <si>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</si>
  <si>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</si>
  <si>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</si>
  <si>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</si>
  <si>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</si>
  <si>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</si>
  <si>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</si>
  <si>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</si>
  <si>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서교동</t>
    <phoneticPr fontId="1" type="noConversion"/>
  </si>
  <si>
    <t>서울시 마포구 연남동</t>
    <phoneticPr fontId="1" type="noConversion"/>
  </si>
  <si>
    <t>서울시 마포구 동교동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</si>
</sst>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79" formatCode="&quot;₩&quot;#,##0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rgb="FFFFC000"/>
      <name val="맑은 고딕"/>
      <family val="2"/>
      <charset val="129"/>
      <scheme val="minor"/>
    </font>
    <font>
      <sz val="11"/>
      <color rgb="FFFFC000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5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  <xf numFmtId="179" fontId="13" fillId="0" borderId="1" xfId="0" applyNumberFormat="1" applyFont="1" applyBorder="1">
      <alignment vertical="center"/>
    </xf>
    <xf numFmtId="43" fontId="0" fillId="0" borderId="1" xfId="0" applyNumberForma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1"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B99C-4B8B-9393-010EA75955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99F9FDB9-6272-DA5E-ABD6-497DC9D1402A}"/>
            </a:ext>
          </a:extLst>
        </xdr:cNvPr>
        <xdr:cNvSpPr/>
      </xdr:nvSpPr>
      <xdr:spPr>
        <a:xfrm>
          <a:off x="3093720" y="2697480"/>
          <a:ext cx="161544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0" sqref="E10"/>
    </sheetView>
  </sheetViews>
  <sheetFormatPr defaultRowHeight="17.399999999999999" x14ac:dyDescent="0.4"/>
  <cols>
    <col min="5" max="5" width="19.69921875" bestFit="1" customWidth="1"/>
  </cols>
  <sheetData>
    <row r="1" spans="1:6" x14ac:dyDescent="0.4">
      <c r="A1" t="s">
        <v>0</v>
      </c>
    </row>
    <row r="3" spans="1:6" x14ac:dyDescent="0.4">
      <c r="A3" s="1" t="s">
        <v>245</v>
      </c>
      <c r="B3" s="1" t="s">
        <v>252</v>
      </c>
      <c r="C3" s="1" t="s">
        <v>255</v>
      </c>
      <c r="D3" s="1" t="s">
        <v>256</v>
      </c>
      <c r="E3" s="1" t="s">
        <v>260</v>
      </c>
      <c r="F3" s="1" t="s">
        <v>261</v>
      </c>
    </row>
    <row r="4" spans="1:6" x14ac:dyDescent="0.4">
      <c r="A4" s="1" t="s">
        <v>246</v>
      </c>
      <c r="B4" s="1" t="s">
        <v>253</v>
      </c>
      <c r="C4" s="1">
        <v>38</v>
      </c>
      <c r="D4" s="1" t="s">
        <v>257</v>
      </c>
      <c r="E4" s="1" t="s">
        <v>264</v>
      </c>
      <c r="F4" s="1" t="s">
        <v>262</v>
      </c>
    </row>
    <row r="5" spans="1:6" x14ac:dyDescent="0.4">
      <c r="A5" s="1" t="s">
        <v>247</v>
      </c>
      <c r="B5" s="1" t="s">
        <v>254</v>
      </c>
      <c r="C5" s="1">
        <v>45</v>
      </c>
      <c r="D5" s="1" t="s">
        <v>258</v>
      </c>
      <c r="E5" s="1" t="s">
        <v>265</v>
      </c>
      <c r="F5" s="1" t="s">
        <v>263</v>
      </c>
    </row>
    <row r="6" spans="1:6" x14ac:dyDescent="0.4">
      <c r="A6" s="1" t="s">
        <v>248</v>
      </c>
      <c r="B6" s="1" t="s">
        <v>254</v>
      </c>
      <c r="C6" s="1">
        <v>29</v>
      </c>
      <c r="D6" s="1" t="s">
        <v>259</v>
      </c>
      <c r="E6" s="1" t="s">
        <v>266</v>
      </c>
      <c r="F6" s="1" t="s">
        <v>263</v>
      </c>
    </row>
    <row r="7" spans="1:6" x14ac:dyDescent="0.4">
      <c r="A7" s="1" t="s">
        <v>249</v>
      </c>
      <c r="B7" s="1" t="s">
        <v>253</v>
      </c>
      <c r="C7" s="1">
        <v>46</v>
      </c>
      <c r="D7" s="1" t="s">
        <v>257</v>
      </c>
      <c r="E7" s="1" t="s">
        <v>267</v>
      </c>
      <c r="F7" s="1" t="s">
        <v>262</v>
      </c>
    </row>
    <row r="8" spans="1:6" x14ac:dyDescent="0.4">
      <c r="A8" s="1" t="s">
        <v>250</v>
      </c>
      <c r="B8" s="1" t="s">
        <v>253</v>
      </c>
      <c r="C8" s="1">
        <v>51</v>
      </c>
      <c r="D8" s="1" t="s">
        <v>258</v>
      </c>
      <c r="E8" s="1" t="s">
        <v>264</v>
      </c>
      <c r="F8" s="1" t="s">
        <v>263</v>
      </c>
    </row>
    <row r="9" spans="1:6" x14ac:dyDescent="0.4">
      <c r="A9" s="1" t="s">
        <v>251</v>
      </c>
      <c r="B9" s="1" t="s">
        <v>254</v>
      </c>
      <c r="C9" s="1">
        <v>34</v>
      </c>
      <c r="D9" s="1" t="s">
        <v>258</v>
      </c>
      <c r="E9" s="1" t="s">
        <v>268</v>
      </c>
      <c r="F9" s="1" t="s">
        <v>262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I18" sqref="I18"/>
    </sheetView>
  </sheetViews>
  <sheetFormatPr defaultRowHeight="17.399999999999999" x14ac:dyDescent="0.4"/>
  <cols>
    <col min="1" max="1" width="11" bestFit="1" customWidth="1"/>
    <col min="3" max="3" width="10.796875" bestFit="1" customWidth="1"/>
    <col min="5" max="5" width="11.69921875" bestFit="1" customWidth="1"/>
    <col min="6" max="6" width="12.296875" bestFit="1" customWidth="1"/>
  </cols>
  <sheetData>
    <row r="1" spans="1:6" ht="22.2" x14ac:dyDescent="0.4">
      <c r="A1" s="18" t="s">
        <v>232</v>
      </c>
      <c r="B1" s="18"/>
      <c r="C1" s="18"/>
      <c r="D1" s="18"/>
      <c r="E1" s="18"/>
      <c r="F1" s="18"/>
    </row>
    <row r="3" spans="1:6" x14ac:dyDescent="0.4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4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4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4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4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4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4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4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4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4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4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H6" sqref="H6"/>
    </sheetView>
  </sheetViews>
  <sheetFormatPr defaultRowHeight="17.399999999999999" x14ac:dyDescent="0.4"/>
  <cols>
    <col min="5" max="5" width="10.3984375" bestFit="1" customWidth="1"/>
  </cols>
  <sheetData>
    <row r="1" spans="1:7" ht="21" x14ac:dyDescent="0.4">
      <c r="A1" s="10" t="s">
        <v>128</v>
      </c>
      <c r="B1" s="10"/>
      <c r="C1" s="10"/>
      <c r="D1" s="10"/>
      <c r="E1" s="10"/>
      <c r="F1" s="10"/>
      <c r="G1" s="10"/>
    </row>
    <row r="3" spans="1:7" x14ac:dyDescent="0.4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4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4">
      <c r="A5" s="22" t="s">
        <v>136</v>
      </c>
      <c r="B5" s="23">
        <v>40</v>
      </c>
      <c r="C5" s="23">
        <v>100</v>
      </c>
      <c r="D5" s="23">
        <v>60</v>
      </c>
      <c r="E5" s="23">
        <v>80</v>
      </c>
      <c r="F5" s="23">
        <v>20</v>
      </c>
      <c r="G5" s="23">
        <f t="shared" si="0"/>
        <v>300</v>
      </c>
    </row>
    <row r="6" spans="1:7" x14ac:dyDescent="0.4">
      <c r="A6" s="23" t="s">
        <v>137</v>
      </c>
      <c r="B6" s="23">
        <v>100</v>
      </c>
      <c r="C6" s="23">
        <v>50</v>
      </c>
      <c r="D6" s="23">
        <v>20</v>
      </c>
      <c r="E6" s="23">
        <v>90</v>
      </c>
      <c r="F6" s="23">
        <v>50</v>
      </c>
      <c r="G6" s="23">
        <f t="shared" si="0"/>
        <v>310</v>
      </c>
    </row>
    <row r="7" spans="1:7" x14ac:dyDescent="0.4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4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4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4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4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4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4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4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4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4:G15">
    <cfRule type="expression" dxfId="0" priority="1">
      <formula>AND($E4&gt;=60,$G4&gt;=300)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workbookViewId="0">
      <selection activeCell="I3" sqref="I3"/>
    </sheetView>
  </sheetViews>
  <sheetFormatPr defaultRowHeight="17.399999999999999" x14ac:dyDescent="0.4"/>
  <cols>
    <col min="3" max="3" width="14.19921875" bestFit="1" customWidth="1"/>
  </cols>
  <sheetData>
    <row r="1" spans="1:9" x14ac:dyDescent="0.4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4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4">
      <c r="A3" s="5" t="s">
        <v>15</v>
      </c>
      <c r="B3" s="5" t="s">
        <v>4</v>
      </c>
      <c r="C3" s="5" t="s">
        <v>16</v>
      </c>
      <c r="D3" s="5">
        <f ca="1">YEAR(TODAY())-LEFT(C3,2)-1900</f>
        <v>48</v>
      </c>
      <c r="F3" s="5" t="s">
        <v>17</v>
      </c>
      <c r="G3" s="5" t="s">
        <v>18</v>
      </c>
      <c r="H3" s="7">
        <v>9800</v>
      </c>
      <c r="I3" s="41">
        <f>TRUNC(SUMIF(G3:G12,"TV",H3:H12)/SUM(H3:H12)*100)</f>
        <v>30</v>
      </c>
    </row>
    <row r="4" spans="1:9" x14ac:dyDescent="0.4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39</v>
      </c>
      <c r="F4" s="5" t="s">
        <v>17</v>
      </c>
      <c r="G4" s="5" t="s">
        <v>21</v>
      </c>
      <c r="H4" s="7">
        <v>6500</v>
      </c>
    </row>
    <row r="5" spans="1:9" x14ac:dyDescent="0.4">
      <c r="A5" s="5" t="s">
        <v>22</v>
      </c>
      <c r="B5" s="5" t="s">
        <v>3</v>
      </c>
      <c r="C5" s="5" t="s">
        <v>23</v>
      </c>
      <c r="D5" s="5">
        <f t="shared" ca="1" si="0"/>
        <v>45</v>
      </c>
      <c r="F5" s="5" t="s">
        <v>24</v>
      </c>
      <c r="G5" s="5" t="s">
        <v>25</v>
      </c>
      <c r="H5" s="7">
        <v>8100</v>
      </c>
    </row>
    <row r="6" spans="1:9" x14ac:dyDescent="0.4">
      <c r="A6" s="5" t="s">
        <v>26</v>
      </c>
      <c r="B6" s="5" t="s">
        <v>4</v>
      </c>
      <c r="C6" s="5" t="s">
        <v>27</v>
      </c>
      <c r="D6" s="5">
        <f t="shared" ca="1" si="0"/>
        <v>50</v>
      </c>
      <c r="F6" s="5" t="s">
        <v>28</v>
      </c>
      <c r="G6" s="5" t="s">
        <v>18</v>
      </c>
      <c r="H6" s="7">
        <v>5900</v>
      </c>
    </row>
    <row r="7" spans="1:9" x14ac:dyDescent="0.4">
      <c r="A7" s="5" t="s">
        <v>29</v>
      </c>
      <c r="B7" s="5" t="s">
        <v>3</v>
      </c>
      <c r="C7" s="5" t="s">
        <v>30</v>
      </c>
      <c r="D7" s="5">
        <f t="shared" ca="1" si="0"/>
        <v>31</v>
      </c>
      <c r="F7" s="5" t="s">
        <v>17</v>
      </c>
      <c r="G7" s="5" t="s">
        <v>31</v>
      </c>
      <c r="H7" s="7">
        <v>5600</v>
      </c>
    </row>
    <row r="8" spans="1:9" x14ac:dyDescent="0.4">
      <c r="A8" s="5" t="s">
        <v>32</v>
      </c>
      <c r="B8" s="5" t="s">
        <v>4</v>
      </c>
      <c r="C8" s="5" t="s">
        <v>33</v>
      </c>
      <c r="D8" s="5">
        <f t="shared" ca="1" si="0"/>
        <v>37</v>
      </c>
      <c r="F8" s="5" t="s">
        <v>34</v>
      </c>
      <c r="G8" s="5" t="s">
        <v>21</v>
      </c>
      <c r="H8" s="7">
        <v>7000</v>
      </c>
    </row>
    <row r="9" spans="1:9" x14ac:dyDescent="0.4">
      <c r="A9" s="5" t="s">
        <v>35</v>
      </c>
      <c r="B9" s="5" t="s">
        <v>3</v>
      </c>
      <c r="C9" s="5" t="s">
        <v>36</v>
      </c>
      <c r="D9" s="5">
        <f t="shared" ca="1" si="0"/>
        <v>40</v>
      </c>
      <c r="F9" s="5" t="s">
        <v>28</v>
      </c>
      <c r="G9" s="5" t="s">
        <v>25</v>
      </c>
      <c r="H9" s="7">
        <v>9000</v>
      </c>
    </row>
    <row r="10" spans="1:9" x14ac:dyDescent="0.4">
      <c r="A10" s="5" t="s">
        <v>37</v>
      </c>
      <c r="B10" s="5" t="s">
        <v>4</v>
      </c>
      <c r="C10" s="5" t="s">
        <v>38</v>
      </c>
      <c r="D10" s="5">
        <f t="shared" ca="1" si="0"/>
        <v>33</v>
      </c>
      <c r="F10" s="5" t="s">
        <v>24</v>
      </c>
      <c r="G10" s="5" t="s">
        <v>18</v>
      </c>
      <c r="H10" s="7">
        <v>6750</v>
      </c>
    </row>
    <row r="11" spans="1:9" x14ac:dyDescent="0.4">
      <c r="A11" s="5" t="s">
        <v>39</v>
      </c>
      <c r="B11" s="5" t="s">
        <v>3</v>
      </c>
      <c r="C11" s="5" t="s">
        <v>40</v>
      </c>
      <c r="D11" s="5">
        <f t="shared" ca="1" si="0"/>
        <v>38</v>
      </c>
      <c r="F11" s="5" t="s">
        <v>24</v>
      </c>
      <c r="G11" s="5" t="s">
        <v>21</v>
      </c>
      <c r="H11" s="7">
        <v>8000</v>
      </c>
    </row>
    <row r="12" spans="1:9" x14ac:dyDescent="0.4">
      <c r="A12" s="5" t="s">
        <v>41</v>
      </c>
      <c r="B12" s="5" t="s">
        <v>4</v>
      </c>
      <c r="C12" s="5" t="s">
        <v>42</v>
      </c>
      <c r="D12" s="5">
        <f t="shared" ca="1" si="0"/>
        <v>34</v>
      </c>
      <c r="F12" s="5" t="s">
        <v>34</v>
      </c>
      <c r="G12" s="5" t="s">
        <v>31</v>
      </c>
      <c r="H12" s="7">
        <v>6200</v>
      </c>
    </row>
    <row r="14" spans="1:9" x14ac:dyDescent="0.4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4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4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4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4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4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4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4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4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4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4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4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>
        <f>COUNTIFS(H16:H24,"&gt;="&amp;LARGE($H$16:$H$24,5),I16:I24,"&gt;="&amp;LARGE($I$16:$I$24,5))</f>
        <v>4</v>
      </c>
    </row>
    <row r="27" spans="1:9" x14ac:dyDescent="0.4">
      <c r="A27" s="3" t="s">
        <v>63</v>
      </c>
      <c r="B27" s="4" t="s">
        <v>64</v>
      </c>
    </row>
    <row r="28" spans="1:9" x14ac:dyDescent="0.4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4">
      <c r="A29" s="5" t="s">
        <v>70</v>
      </c>
      <c r="B29" s="5" t="s">
        <v>71</v>
      </c>
      <c r="C29" s="8">
        <v>45934</v>
      </c>
      <c r="D29" s="5" t="str">
        <f>VLOOKUP(WEEKDAY(C29,2),$F$30:$G$36,2,FALSE)</f>
        <v>토요일</v>
      </c>
      <c r="F29" s="5" t="s">
        <v>73</v>
      </c>
      <c r="G29" s="5" t="s">
        <v>74</v>
      </c>
    </row>
    <row r="30" spans="1:9" x14ac:dyDescent="0.4">
      <c r="A30" s="5" t="s">
        <v>75</v>
      </c>
      <c r="B30" s="5" t="s">
        <v>76</v>
      </c>
      <c r="C30" s="8">
        <v>45935</v>
      </c>
      <c r="D30" s="5" t="str">
        <f t="shared" ref="D30:D38" si="2">VLOOKUP(WEEKDAY(C30,2),$F$30:$G$36,2,FALSE)</f>
        <v>일요일</v>
      </c>
      <c r="F30" s="5">
        <v>1</v>
      </c>
      <c r="G30" s="5" t="s">
        <v>78</v>
      </c>
    </row>
    <row r="31" spans="1:9" x14ac:dyDescent="0.4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4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4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4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4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4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4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4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7950-603F-44F9-A9C2-B559C9427ADD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8" t="s">
        <v>238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240</v>
      </c>
      <c r="E3" s="36" t="s">
        <v>235</v>
      </c>
      <c r="F3" s="36" t="s">
        <v>237</v>
      </c>
    </row>
    <row r="4" spans="2:6" ht="46.8" hidden="1" outlineLevel="1" x14ac:dyDescent="0.4">
      <c r="B4" s="31"/>
      <c r="C4" s="31"/>
      <c r="D4" s="24"/>
      <c r="E4" s="38" t="s">
        <v>236</v>
      </c>
      <c r="F4" s="38" t="s">
        <v>236</v>
      </c>
    </row>
    <row r="5" spans="2:6" x14ac:dyDescent="0.4">
      <c r="B5" s="32" t="s">
        <v>239</v>
      </c>
      <c r="C5" s="33"/>
      <c r="D5" s="30"/>
      <c r="E5" s="30"/>
      <c r="F5" s="30"/>
    </row>
    <row r="6" spans="2:6" outlineLevel="1" x14ac:dyDescent="0.4">
      <c r="B6" s="31"/>
      <c r="C6" s="31" t="s">
        <v>233</v>
      </c>
      <c r="D6" s="25">
        <v>1150</v>
      </c>
      <c r="E6" s="37">
        <v>1250</v>
      </c>
      <c r="F6" s="37">
        <v>1050</v>
      </c>
    </row>
    <row r="7" spans="2:6" x14ac:dyDescent="0.4">
      <c r="B7" s="32" t="s">
        <v>241</v>
      </c>
      <c r="C7" s="33"/>
      <c r="D7" s="30"/>
      <c r="E7" s="30"/>
      <c r="F7" s="30"/>
    </row>
    <row r="8" spans="2:6" ht="18" outlineLevel="1" thickBot="1" x14ac:dyDescent="0.45">
      <c r="B8" s="34"/>
      <c r="C8" s="34" t="s">
        <v>234</v>
      </c>
      <c r="D8" s="26">
        <v>554753100</v>
      </c>
      <c r="E8" s="26">
        <v>600009900</v>
      </c>
      <c r="F8" s="26">
        <v>507330400</v>
      </c>
    </row>
    <row r="9" spans="2:6" x14ac:dyDescent="0.4">
      <c r="B9" t="s">
        <v>242</v>
      </c>
    </row>
    <row r="10" spans="2:6" x14ac:dyDescent="0.4">
      <c r="B10" t="s">
        <v>243</v>
      </c>
    </row>
    <row r="11" spans="2:6" x14ac:dyDescent="0.4">
      <c r="B11" t="s">
        <v>244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7.399999999999999" x14ac:dyDescent="0.4"/>
  <cols>
    <col min="1" max="1" width="10.3984375" bestFit="1" customWidth="1"/>
    <col min="2" max="2" width="13.59765625" bestFit="1" customWidth="1"/>
    <col min="3" max="3" width="8.69921875" customWidth="1"/>
    <col min="4" max="5" width="11.69921875" bestFit="1" customWidth="1"/>
    <col min="7" max="7" width="12.69921875" bestFit="1" customWidth="1"/>
  </cols>
  <sheetData>
    <row r="1" spans="1:7" ht="21" x14ac:dyDescent="0.4">
      <c r="A1" s="10" t="s">
        <v>147</v>
      </c>
      <c r="B1" s="10"/>
      <c r="C1" s="10"/>
      <c r="D1" s="10"/>
      <c r="E1" s="10"/>
      <c r="F1" s="10"/>
      <c r="G1" s="10"/>
    </row>
    <row r="3" spans="1:7" x14ac:dyDescent="0.4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4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4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4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4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4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4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4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4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4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4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4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4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4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4">
      <c r="F18" s="5" t="s">
        <v>167</v>
      </c>
      <c r="G18" s="7">
        <v>1150</v>
      </c>
    </row>
  </sheetData>
  <scenarios current="0" sqref="G16">
    <scenario name="환율상승" locked="1" count="1" user="박형욱" comment="만든 사람 박형욱 날짜 2026-01-12">
      <inputCells r="G18" val="1250" numFmtId="41"/>
    </scenario>
    <scenario name="환율하락" locked="1" count="1" user="박형욱" comment="만든 사람 박형욱 날짜 2026-01-12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F7" sqref="F7"/>
    </sheetView>
  </sheetViews>
  <sheetFormatPr defaultRowHeight="17.399999999999999" x14ac:dyDescent="0.4"/>
  <cols>
    <col min="1" max="1" width="10.3984375" bestFit="1" customWidth="1"/>
    <col min="3" max="5" width="8.69921875" customWidth="1"/>
    <col min="6" max="6" width="10.59765625" bestFit="1" customWidth="1"/>
  </cols>
  <sheetData>
    <row r="1" spans="1:6" ht="21" x14ac:dyDescent="0.4">
      <c r="A1" s="10" t="s">
        <v>168</v>
      </c>
      <c r="B1" s="10"/>
      <c r="C1" s="10"/>
      <c r="D1" s="10"/>
      <c r="E1" s="10"/>
      <c r="F1" s="10"/>
    </row>
    <row r="3" spans="1:6" x14ac:dyDescent="0.4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4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4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4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4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4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4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abSelected="1" workbookViewId="0">
      <selection activeCell="B4" sqref="B4"/>
    </sheetView>
  </sheetViews>
  <sheetFormatPr defaultRowHeight="17.399999999999999" x14ac:dyDescent="0.4"/>
  <cols>
    <col min="2" max="6" width="10.59765625" customWidth="1"/>
  </cols>
  <sheetData>
    <row r="1" spans="1:6" ht="21" x14ac:dyDescent="0.4">
      <c r="A1" s="10" t="s">
        <v>182</v>
      </c>
      <c r="B1" s="10"/>
      <c r="C1" s="10"/>
      <c r="D1" s="10"/>
      <c r="E1" s="10"/>
      <c r="F1" s="10"/>
    </row>
    <row r="3" spans="1:6" x14ac:dyDescent="0.4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4">
      <c r="A4" s="5" t="s">
        <v>189</v>
      </c>
      <c r="B4" s="39">
        <v>33000</v>
      </c>
      <c r="C4" s="39">
        <v>77000</v>
      </c>
      <c r="D4" s="39">
        <v>61000</v>
      </c>
      <c r="E4" s="39">
        <v>54000</v>
      </c>
      <c r="F4" s="40">
        <f>SUM(B4:E4)</f>
        <v>225000</v>
      </c>
    </row>
    <row r="5" spans="1:6" x14ac:dyDescent="0.4">
      <c r="A5" s="5" t="s">
        <v>190</v>
      </c>
      <c r="B5" s="39">
        <v>50000</v>
      </c>
      <c r="C5" s="39">
        <v>79000</v>
      </c>
      <c r="D5" s="39">
        <v>43000</v>
      </c>
      <c r="E5" s="39">
        <v>67000</v>
      </c>
      <c r="F5" s="40">
        <f t="shared" ref="F5:F11" si="0">SUM(B5:E5)</f>
        <v>239000</v>
      </c>
    </row>
    <row r="6" spans="1:6" x14ac:dyDescent="0.4">
      <c r="A6" s="5" t="s">
        <v>191</v>
      </c>
      <c r="B6" s="39">
        <v>47000</v>
      </c>
      <c r="C6" s="39">
        <v>36000</v>
      </c>
      <c r="D6" s="39">
        <v>78000</v>
      </c>
      <c r="E6" s="39">
        <v>54000</v>
      </c>
      <c r="F6" s="40">
        <f t="shared" si="0"/>
        <v>215000</v>
      </c>
    </row>
    <row r="7" spans="1:6" x14ac:dyDescent="0.4">
      <c r="A7" s="5" t="s">
        <v>192</v>
      </c>
      <c r="B7" s="39">
        <v>59000</v>
      </c>
      <c r="C7" s="39">
        <v>55000</v>
      </c>
      <c r="D7" s="39">
        <v>76000</v>
      </c>
      <c r="E7" s="39">
        <v>31000</v>
      </c>
      <c r="F7" s="40">
        <f t="shared" si="0"/>
        <v>221000</v>
      </c>
    </row>
    <row r="8" spans="1:6" x14ac:dyDescent="0.4">
      <c r="A8" s="5" t="s">
        <v>193</v>
      </c>
      <c r="B8" s="39">
        <v>65000</v>
      </c>
      <c r="C8" s="39">
        <v>39000</v>
      </c>
      <c r="D8" s="39">
        <v>67000</v>
      </c>
      <c r="E8" s="39">
        <v>54000</v>
      </c>
      <c r="F8" s="40">
        <f t="shared" si="0"/>
        <v>225000</v>
      </c>
    </row>
    <row r="9" spans="1:6" x14ac:dyDescent="0.4">
      <c r="A9" s="5" t="s">
        <v>194</v>
      </c>
      <c r="B9" s="39">
        <v>76000</v>
      </c>
      <c r="C9" s="39">
        <v>41000</v>
      </c>
      <c r="D9" s="39">
        <v>51000</v>
      </c>
      <c r="E9" s="39">
        <v>38000</v>
      </c>
      <c r="F9" s="40">
        <f t="shared" si="0"/>
        <v>206000</v>
      </c>
    </row>
    <row r="10" spans="1:6" x14ac:dyDescent="0.4">
      <c r="A10" s="5" t="s">
        <v>195</v>
      </c>
      <c r="B10" s="39">
        <v>46000</v>
      </c>
      <c r="C10" s="39">
        <v>59000</v>
      </c>
      <c r="D10" s="39">
        <v>78000</v>
      </c>
      <c r="E10" s="39">
        <v>31000</v>
      </c>
      <c r="F10" s="40">
        <f t="shared" si="0"/>
        <v>214000</v>
      </c>
    </row>
    <row r="11" spans="1:6" x14ac:dyDescent="0.4">
      <c r="A11" s="5" t="s">
        <v>196</v>
      </c>
      <c r="B11" s="39">
        <v>78000</v>
      </c>
      <c r="C11" s="39">
        <v>75000</v>
      </c>
      <c r="D11" s="39">
        <v>35000</v>
      </c>
      <c r="E11" s="39">
        <v>54000</v>
      </c>
      <c r="F11" s="40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L8" sqref="L8"/>
    </sheetView>
  </sheetViews>
  <sheetFormatPr defaultRowHeight="17.399999999999999" x14ac:dyDescent="0.4"/>
  <sheetData>
    <row r="1" spans="1:5" ht="21" x14ac:dyDescent="0.4">
      <c r="A1" s="10" t="s">
        <v>197</v>
      </c>
      <c r="B1" s="10"/>
      <c r="C1" s="10"/>
      <c r="D1" s="10"/>
      <c r="E1" s="10"/>
    </row>
    <row r="3" spans="1:5" x14ac:dyDescent="0.4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4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4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4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4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4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2026-01-12T08:36:09Z</dcterms:modified>
</cp:coreProperties>
</file>