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채연\Desktop\2급 실기\02\"/>
    </mc:Choice>
  </mc:AlternateContent>
  <xr:revisionPtr revIDLastSave="0" documentId="13_ncr:1_{A94E9813-585F-43EC-AB9D-936DC2874331}" xr6:coauthVersionLast="47" xr6:coauthVersionMax="47" xr10:uidLastSave="{00000000-0000-0000-0000-000000000000}"/>
  <bookViews>
    <workbookView xWindow="-110" yWindow="-110" windowWidth="25820" windowHeight="15500" tabRatio="746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D30" i="4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<sst xmlns="http://schemas.openxmlformats.org/spreadsheetml/2006/main" count="340" uniqueCount="269">
  <si>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</si>
  <si>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</si>
  <si>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</si>
  <si>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</si>
  <si>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</si>
  <si>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</si>
  <si>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</si>
  <si>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</si>
  <si>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</si>
  <si>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</si>
  <si>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</si>
  <si>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</si>
  <si>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</si>
  <si>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</si>
  <si>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</si>
  <si>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</si>
  <si>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</si>
  <si>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</si>
  <si>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</si>
  <si>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</si>
  <si>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</si>
  <si>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</si>
  <si>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</si>
  <si>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</si>
  <si>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</si>
  <si>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</si>
  <si>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</si>
  <si>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</si>
  <si>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</si>
  <si>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</si>
  <si>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</si>
  <si>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</si>
  <si>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</si>
  <si>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</si>
  <si>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</si>
  <si>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</si>
  <si>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</si>
  <si>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</si>
  <si>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</si>
  <si>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</si>
  <si>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</si>
  <si>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</si>
  <si>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</si>
  <si>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</si>
  <si>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</si>
  <si>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</si>
  <si>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</si>
  <si>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</si>
  <si>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</si>
  <si>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</si>
  <si>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</si>
  <si>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</si>
  <si>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</si>
  <si>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</si>
  <si>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</si>
  <si>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</si>
  <si>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</si>
  <si>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</si>
  <si>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</si>
  <si>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</si>
  <si>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</si>
  <si>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</si>
  <si>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</si>
  <si>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</si>
  <si>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</si>
  <si>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</si>
  <si>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</si>
  <si>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</si>
  <si>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</si>
  <si>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</si>
  <si>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</si>
  <si>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</si>
  <si>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</si>
  <si>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</si>
  <si>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</si>
  <si>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</si>
  <si>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</si>
  <si>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</si>
  <si>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</si>
  <si>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</si>
  <si>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</si>
  <si>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</si>
  <si>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</si>
  <si>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</si>
  <si>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</si>
  <si>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</si>
  <si>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</si>
  <si>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</si>
  <si>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</si>
  <si>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</si>
  <si>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</si>
  <si>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</si>
  <si>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</si>
  <si>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</si>
  <si>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</si>
  <si>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</si>
  <si>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</si>
  <si>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</si>
  <si>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</si>
  <si>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</si>
  <si>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</si>
  <si>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</si>
  <si>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</si>
  <si>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</si>
  <si>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</si>
  <si>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</si>
  <si>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</si>
  <si>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</si>
  <si>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</si>
  <si>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</si>
  <si>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</si>
  <si>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</si>
  <si>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</si>
  <si>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</si>
  <si>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</si>
  <si>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</si>
  <si>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</si>
  <si>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</si>
  <si>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</si>
  <si>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</si>
  <si>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</si>
  <si>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</si>
  <si>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</si>
  <si>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</si>
  <si>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</si>
  <si>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</si>
  <si>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</si>
  <si>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</si>
  <si>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</si>
  <si>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</si>
  <si>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</si>
  <si>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</si>
  <si>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</si>
  <si>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</si>
  <si>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</si>
  <si>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</si>
  <si>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</si>
  <si>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</si>
  <si>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</si>
  <si>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</si>
  <si>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</si>
  <si>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</si>
  <si>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</si>
  <si>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</si>
  <si>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</si>
  <si>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</si>
  <si>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</si>
  <si>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</si>
  <si>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</si>
  <si>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</si>
  <si>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</si>
  <si>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</si>
  <si>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</si>
  <si>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</si>
  <si>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</si>
  <si>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</si>
  <si>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</si>
  <si>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</si>
  <si>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</si>
  <si>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</si>
  <si>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</si>
  <si>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</si>
  <si>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</si>
  <si>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</si>
  <si>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</si>
  <si>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</si>
  <si>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</si>
  <si>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</si>
  <si>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</si>
  <si>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</si>
  <si>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</si>
  <si>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</si>
  <si>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</si>
  <si>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</si>
  <si>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</si>
  <si>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</si>
  <si>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</si>
  <si>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</si>
  <si>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</si>
  <si>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</si>
  <si>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</si>
  <si>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</si>
  <si>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</si>
  <si>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</si>
  <si>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</si>
  <si>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</si>
  <si>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</si>
  <si>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</si>
  <si>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</si>
  <si>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</si>
  <si>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</si>
  <si>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</si>
  <si>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</si>
  <si>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</si>
  <si>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</si>
  <si>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</si>
  <si>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</si>
  <si>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</si>
  <si>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</si>
  <si>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</si>
  <si>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</si>
  <si>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</si>
  <si>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</si>
  <si>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</si>
  <si>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</si>
  <si>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</si>
  <si>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</si>
  <si>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</si>
  <si>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</si>
  <si>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</si>
  <si>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</si>
  <si>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</si>
  <si>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</si>
  <si>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</si>
  <si>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</si>
  <si>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</si>
  <si>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</si>
  <si>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</si>
  <si>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</si>
  <si>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</si>
  <si>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</si>
  <si>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</si>
  <si>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</si>
  <si>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</si>
  <si>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</si>
  <si>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</si>
  <si>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</si>
  <si>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</si>
  <si>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</si>
  <si>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</si>
  <si>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</si>
  <si>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</si>
  <si>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</si>
  <si>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</si>
  <si>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</si>
  <si>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</si>
  <si>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</si>
  <si>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</si>
  <si>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</si>
  <si>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</si>
  <si>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</si>
  <si>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</si>
  <si>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</si>
  <si>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</si>
  <si>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</si>
  <si>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</si>
  <si>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</si>
  <si>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</si>
  <si>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</si>
  <si>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</si>
  <si>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</si>
  <si>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</si>
  <si>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</si>
  <si>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</si>
  <si>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</si>
  <si>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</si>
  <si>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</si>
  <si>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</si>
  <si>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</si>
  <si>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</si>
  <si>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채연 날짜 2026-01-06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</si>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</sst>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8" formatCode="dd&quot;일&quot;\(aaaa\)"/>
    <numFmt numFmtId="179" formatCode="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9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2"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  <a:alpha val="98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63E7D186-662D-43AE-0B74-897F8B7801FE}"/>
            </a:ext>
          </a:extLst>
        </xdr:cNvPr>
        <xdr:cNvSpPr/>
      </xdr:nvSpPr>
      <xdr:spPr>
        <a:xfrm>
          <a:off x="3079750" y="2641600"/>
          <a:ext cx="1612900" cy="4318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" x14ac:dyDescent="0.45"/>
  <cols>
    <col min="5" max="5" width="19.6640625" bestFit="1" customWidth="1"/>
  </cols>
  <sheetData>
    <row r="1" spans="1:6" x14ac:dyDescent="0.45">
      <c r="A1" t="s">
        <v>0</v>
      </c>
    </row>
    <row r="3" spans="1:6" x14ac:dyDescent="0.45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5">
      <c r="A4" s="1" t="s">
        <v>238</v>
      </c>
      <c r="B4" s="1" t="s">
        <v>244</v>
      </c>
      <c r="C4" s="1">
        <v>38</v>
      </c>
      <c r="D4" s="1" t="s">
        <v>246</v>
      </c>
      <c r="E4" s="1" t="s">
        <v>249</v>
      </c>
      <c r="F4" s="1" t="s">
        <v>254</v>
      </c>
    </row>
    <row r="5" spans="1:6" x14ac:dyDescent="0.45">
      <c r="A5" s="1" t="s">
        <v>239</v>
      </c>
      <c r="B5" s="1" t="s">
        <v>245</v>
      </c>
      <c r="C5" s="1">
        <v>45</v>
      </c>
      <c r="D5" s="1" t="s">
        <v>247</v>
      </c>
      <c r="E5" s="1" t="s">
        <v>250</v>
      </c>
      <c r="F5" s="1" t="s">
        <v>255</v>
      </c>
    </row>
    <row r="6" spans="1:6" x14ac:dyDescent="0.45">
      <c r="A6" s="1" t="s">
        <v>240</v>
      </c>
      <c r="B6" s="1" t="s">
        <v>245</v>
      </c>
      <c r="C6" s="1">
        <v>29</v>
      </c>
      <c r="D6" s="1" t="s">
        <v>248</v>
      </c>
      <c r="E6" s="1" t="s">
        <v>251</v>
      </c>
      <c r="F6" s="1" t="s">
        <v>255</v>
      </c>
    </row>
    <row r="7" spans="1:6" x14ac:dyDescent="0.45">
      <c r="A7" s="1" t="s">
        <v>241</v>
      </c>
      <c r="B7" s="1" t="s">
        <v>244</v>
      </c>
      <c r="C7" s="1">
        <v>46</v>
      </c>
      <c r="D7" s="1" t="s">
        <v>246</v>
      </c>
      <c r="E7" s="1" t="s">
        <v>252</v>
      </c>
      <c r="F7" s="1" t="s">
        <v>254</v>
      </c>
    </row>
    <row r="8" spans="1:6" x14ac:dyDescent="0.45">
      <c r="A8" s="1" t="s">
        <v>242</v>
      </c>
      <c r="B8" s="1" t="s">
        <v>244</v>
      </c>
      <c r="C8" s="1">
        <v>51</v>
      </c>
      <c r="D8" s="1" t="s">
        <v>247</v>
      </c>
      <c r="E8" s="1" t="s">
        <v>249</v>
      </c>
      <c r="F8" s="1" t="s">
        <v>255</v>
      </c>
    </row>
    <row r="9" spans="1:6" x14ac:dyDescent="0.45">
      <c r="A9" s="1" t="s">
        <v>243</v>
      </c>
      <c r="B9" s="1" t="s">
        <v>245</v>
      </c>
      <c r="C9" s="1">
        <v>34</v>
      </c>
      <c r="D9" s="1" t="s">
        <v>247</v>
      </c>
      <c r="E9" s="1" t="s">
        <v>253</v>
      </c>
      <c r="F9" s="1" t="s">
        <v>254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D3" sqref="D3"/>
    </sheetView>
  </sheetViews>
  <sheetFormatPr defaultRowHeight="17" x14ac:dyDescent="0.45"/>
  <cols>
    <col min="1" max="1" width="11" bestFit="1" customWidth="1"/>
    <col min="3" max="3" width="10.83203125" bestFit="1" customWidth="1"/>
    <col min="5" max="5" width="11.83203125" bestFit="1" customWidth="1"/>
    <col min="6" max="6" width="12.33203125" bestFit="1" customWidth="1"/>
  </cols>
  <sheetData>
    <row r="1" spans="1:6" ht="23" x14ac:dyDescent="0.45">
      <c r="A1" s="18" t="s">
        <v>256</v>
      </c>
      <c r="B1" s="18"/>
      <c r="C1" s="18"/>
      <c r="D1" s="18"/>
      <c r="E1" s="18"/>
      <c r="F1" s="18"/>
    </row>
    <row r="3" spans="1:6" x14ac:dyDescent="0.45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45">
      <c r="A4" s="5" t="s">
        <v>98</v>
      </c>
      <c r="B4" s="5" t="s">
        <v>99</v>
      </c>
      <c r="C4" s="5" t="s">
        <v>100</v>
      </c>
      <c r="D4" s="5" t="s">
        <v>101</v>
      </c>
      <c r="E4" s="20">
        <v>45987</v>
      </c>
      <c r="F4" s="5">
        <v>35</v>
      </c>
    </row>
    <row r="5" spans="1:6" x14ac:dyDescent="0.45">
      <c r="A5" s="5" t="s">
        <v>102</v>
      </c>
      <c r="B5" s="5" t="s">
        <v>103</v>
      </c>
      <c r="C5" s="5" t="s">
        <v>104</v>
      </c>
      <c r="D5" s="5" t="s">
        <v>101</v>
      </c>
      <c r="E5" s="20">
        <v>45989</v>
      </c>
      <c r="F5" s="5">
        <v>40</v>
      </c>
    </row>
    <row r="6" spans="1:6" x14ac:dyDescent="0.45">
      <c r="A6" s="5" t="s">
        <v>105</v>
      </c>
      <c r="B6" s="5" t="s">
        <v>106</v>
      </c>
      <c r="C6" s="5" t="s">
        <v>107</v>
      </c>
      <c r="D6" s="5" t="s">
        <v>101</v>
      </c>
      <c r="E6" s="20">
        <v>45986</v>
      </c>
      <c r="F6" s="5">
        <v>25</v>
      </c>
    </row>
    <row r="7" spans="1:6" x14ac:dyDescent="0.45">
      <c r="A7" s="5" t="s">
        <v>108</v>
      </c>
      <c r="B7" s="5" t="s">
        <v>109</v>
      </c>
      <c r="C7" s="5" t="s">
        <v>110</v>
      </c>
      <c r="D7" s="5" t="s">
        <v>101</v>
      </c>
      <c r="E7" s="20">
        <v>45985</v>
      </c>
      <c r="F7" s="5">
        <v>30</v>
      </c>
    </row>
    <row r="8" spans="1:6" x14ac:dyDescent="0.45">
      <c r="A8" s="5" t="s">
        <v>111</v>
      </c>
      <c r="B8" s="5" t="s">
        <v>112</v>
      </c>
      <c r="C8" s="5" t="s">
        <v>113</v>
      </c>
      <c r="D8" s="5" t="s">
        <v>101</v>
      </c>
      <c r="E8" s="20">
        <v>45988</v>
      </c>
      <c r="F8" s="5">
        <v>20</v>
      </c>
    </row>
    <row r="9" spans="1:6" x14ac:dyDescent="0.45">
      <c r="A9" s="5" t="s">
        <v>114</v>
      </c>
      <c r="B9" s="5" t="s">
        <v>115</v>
      </c>
      <c r="C9" s="5" t="s">
        <v>116</v>
      </c>
      <c r="D9" s="5" t="s">
        <v>117</v>
      </c>
      <c r="E9" s="20">
        <v>45985</v>
      </c>
      <c r="F9" s="5">
        <v>25</v>
      </c>
    </row>
    <row r="10" spans="1:6" x14ac:dyDescent="0.45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45987</v>
      </c>
      <c r="F10" s="5">
        <v>30</v>
      </c>
    </row>
    <row r="11" spans="1:6" x14ac:dyDescent="0.45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45984</v>
      </c>
      <c r="F11" s="5">
        <v>30</v>
      </c>
    </row>
    <row r="12" spans="1:6" x14ac:dyDescent="0.45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45987</v>
      </c>
      <c r="F12" s="5">
        <v>35</v>
      </c>
    </row>
    <row r="13" spans="1:6" x14ac:dyDescent="0.45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tabSelected="1" workbookViewId="0">
      <selection activeCell="N8" sqref="N8"/>
    </sheetView>
  </sheetViews>
  <sheetFormatPr defaultRowHeight="17" x14ac:dyDescent="0.45"/>
  <cols>
    <col min="5" max="5" width="10.4140625" bestFit="1" customWidth="1"/>
  </cols>
  <sheetData>
    <row r="1" spans="1:7" ht="21" x14ac:dyDescent="0.45">
      <c r="A1" s="10" t="s">
        <v>128</v>
      </c>
      <c r="B1" s="10"/>
      <c r="C1" s="10"/>
      <c r="D1" s="10"/>
      <c r="E1" s="10"/>
      <c r="F1" s="10"/>
      <c r="G1" s="10"/>
    </row>
    <row r="3" spans="1:7" x14ac:dyDescent="0.45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5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5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5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5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5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5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5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5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5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5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5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5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1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workbookViewId="0">
      <selection activeCell="K31" sqref="K31"/>
    </sheetView>
  </sheetViews>
  <sheetFormatPr defaultRowHeight="17" x14ac:dyDescent="0.45"/>
  <cols>
    <col min="3" max="3" width="14.25" bestFit="1" customWidth="1"/>
  </cols>
  <sheetData>
    <row r="1" spans="1:9" x14ac:dyDescent="0.45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5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5">
      <c r="A3" s="5" t="s">
        <v>15</v>
      </c>
      <c r="B3" s="5" t="s">
        <v>4</v>
      </c>
      <c r="C3" s="5" t="s">
        <v>16</v>
      </c>
      <c r="D3" s="5">
        <f ca="1">YEAR(TODAY())-LEFT(C3,2)-1900</f>
        <v>48</v>
      </c>
      <c r="F3" s="5" t="s">
        <v>17</v>
      </c>
      <c r="G3" s="5" t="s">
        <v>18</v>
      </c>
      <c r="H3" s="7">
        <v>9800</v>
      </c>
      <c r="I3" s="5">
        <f>TRUNC(SUMIF(G2:G12,"TV",H2:H12)/SUM(H2:H12)*100)</f>
        <v>30</v>
      </c>
    </row>
    <row r="4" spans="1:9" x14ac:dyDescent="0.45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39</v>
      </c>
      <c r="F4" s="5" t="s">
        <v>17</v>
      </c>
      <c r="G4" s="5" t="s">
        <v>21</v>
      </c>
      <c r="H4" s="7">
        <v>6500</v>
      </c>
    </row>
    <row r="5" spans="1:9" x14ac:dyDescent="0.45">
      <c r="A5" s="5" t="s">
        <v>22</v>
      </c>
      <c r="B5" s="5" t="s">
        <v>3</v>
      </c>
      <c r="C5" s="5" t="s">
        <v>23</v>
      </c>
      <c r="D5" s="5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45">
      <c r="A6" s="5" t="s">
        <v>26</v>
      </c>
      <c r="B6" s="5" t="s">
        <v>4</v>
      </c>
      <c r="C6" s="5" t="s">
        <v>27</v>
      </c>
      <c r="D6" s="5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45">
      <c r="A7" s="5" t="s">
        <v>29</v>
      </c>
      <c r="B7" s="5" t="s">
        <v>3</v>
      </c>
      <c r="C7" s="5" t="s">
        <v>30</v>
      </c>
      <c r="D7" s="5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45">
      <c r="A8" s="5" t="s">
        <v>32</v>
      </c>
      <c r="B8" s="5" t="s">
        <v>4</v>
      </c>
      <c r="C8" s="5" t="s">
        <v>33</v>
      </c>
      <c r="D8" s="5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45">
      <c r="A9" s="5" t="s">
        <v>35</v>
      </c>
      <c r="B9" s="5" t="s">
        <v>3</v>
      </c>
      <c r="C9" s="5" t="s">
        <v>36</v>
      </c>
      <c r="D9" s="5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45">
      <c r="A10" s="5" t="s">
        <v>37</v>
      </c>
      <c r="B10" s="5" t="s">
        <v>4</v>
      </c>
      <c r="C10" s="5" t="s">
        <v>38</v>
      </c>
      <c r="D10" s="5">
        <f t="shared" ca="1" si="0"/>
        <v>33</v>
      </c>
      <c r="F10" s="5" t="s">
        <v>24</v>
      </c>
      <c r="G10" s="5" t="s">
        <v>18</v>
      </c>
      <c r="H10" s="7">
        <v>6750</v>
      </c>
    </row>
    <row r="11" spans="1:9" x14ac:dyDescent="0.45">
      <c r="A11" s="5" t="s">
        <v>39</v>
      </c>
      <c r="B11" s="5" t="s">
        <v>3</v>
      </c>
      <c r="C11" s="5" t="s">
        <v>40</v>
      </c>
      <c r="D11" s="5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45">
      <c r="A12" s="5" t="s">
        <v>41</v>
      </c>
      <c r="B12" s="5" t="s">
        <v>4</v>
      </c>
      <c r="C12" s="5" t="s">
        <v>42</v>
      </c>
      <c r="D12" s="5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45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5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5">
      <c r="A16" s="5" t="s">
        <v>216</v>
      </c>
      <c r="B16" s="5" t="s">
        <v>228</v>
      </c>
      <c r="C16" s="8">
        <v>45934</v>
      </c>
      <c r="D16" s="5" t="str">
        <f>IF(DAY(MOD(C16,5)=0),"수도권","지방")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5">
      <c r="A17" s="5" t="s">
        <v>217</v>
      </c>
      <c r="B17" s="5" t="s">
        <v>229</v>
      </c>
      <c r="C17" s="8">
        <v>45934</v>
      </c>
      <c r="D17" s="5" t="str">
        <f t="shared" ref="D17:D25" si="1">IF(DAY(MOD(C17,5)=0),"수도권","지방")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5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5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5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5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5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5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5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5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11" t="s">
        <v>62</v>
      </c>
      <c r="G25" s="12"/>
      <c r="H25" s="13"/>
      <c r="I25" s="5">
        <f>COUNTIFS(H15:H24,"&gt;="&amp;LARGE(H15:H24,5),I15:I24,"&gt;="&amp;LARGE(I15:I24,5))</f>
        <v>4</v>
      </c>
    </row>
    <row r="27" spans="1:9" x14ac:dyDescent="0.45">
      <c r="A27" s="3" t="s">
        <v>63</v>
      </c>
      <c r="B27" s="4" t="s">
        <v>64</v>
      </c>
    </row>
    <row r="28" spans="1:9" x14ac:dyDescent="0.45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45">
      <c r="A29" s="5" t="s">
        <v>70</v>
      </c>
      <c r="B29" s="5" t="s">
        <v>71</v>
      </c>
      <c r="C29" s="8">
        <v>45934</v>
      </c>
      <c r="D29" s="5" t="str">
        <f>VLOOKUP(WEEKDAY(C29,2),$F$30:$G$36,2,FALSE)</f>
        <v>토요일</v>
      </c>
      <c r="F29" s="5" t="s">
        <v>73</v>
      </c>
      <c r="G29" s="5" t="s">
        <v>74</v>
      </c>
    </row>
    <row r="30" spans="1:9" x14ac:dyDescent="0.45">
      <c r="A30" s="5" t="s">
        <v>75</v>
      </c>
      <c r="B30" s="5" t="s">
        <v>76</v>
      </c>
      <c r="C30" s="8">
        <v>45935</v>
      </c>
      <c r="D30" s="5" t="str">
        <f t="shared" ref="D30:D38" si="2">VLOOKUP(WEEKDAY(C30,2),$F$30:$G$36,2,FALSE)</f>
        <v>일요일</v>
      </c>
      <c r="F30" s="5">
        <v>1</v>
      </c>
      <c r="G30" s="5" t="s">
        <v>78</v>
      </c>
    </row>
    <row r="31" spans="1:9" x14ac:dyDescent="0.45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45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45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45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45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45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45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45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A672-3554-4638-9383-584E7988E392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2.6640625" bestFit="1" customWidth="1" outlineLevel="1"/>
  </cols>
  <sheetData>
    <row r="1" spans="2:6" ht="17.5" thickBot="1" x14ac:dyDescent="0.5"/>
    <row r="2" spans="2:6" x14ac:dyDescent="0.45">
      <c r="B2" s="26" t="s">
        <v>262</v>
      </c>
      <c r="C2" s="27"/>
      <c r="D2" s="33"/>
      <c r="E2" s="33"/>
      <c r="F2" s="33"/>
    </row>
    <row r="3" spans="2:6" collapsed="1" x14ac:dyDescent="0.45">
      <c r="B3" s="25"/>
      <c r="C3" s="25"/>
      <c r="D3" s="34" t="s">
        <v>264</v>
      </c>
      <c r="E3" s="34" t="s">
        <v>259</v>
      </c>
      <c r="F3" s="34" t="s">
        <v>261</v>
      </c>
    </row>
    <row r="4" spans="2:6" ht="48" hidden="1" outlineLevel="1" x14ac:dyDescent="0.45">
      <c r="B4" s="29"/>
      <c r="C4" s="29"/>
      <c r="D4" s="22"/>
      <c r="E4" s="36" t="s">
        <v>260</v>
      </c>
      <c r="F4" s="36" t="s">
        <v>260</v>
      </c>
    </row>
    <row r="5" spans="2:6" x14ac:dyDescent="0.45">
      <c r="B5" s="30" t="s">
        <v>263</v>
      </c>
      <c r="C5" s="31"/>
      <c r="D5" s="28"/>
      <c r="E5" s="28"/>
      <c r="F5" s="28"/>
    </row>
    <row r="6" spans="2:6" outlineLevel="1" x14ac:dyDescent="0.45">
      <c r="B6" s="29"/>
      <c r="C6" s="29" t="s">
        <v>257</v>
      </c>
      <c r="D6" s="23">
        <v>1150</v>
      </c>
      <c r="E6" s="35">
        <v>1250</v>
      </c>
      <c r="F6" s="35">
        <v>1050</v>
      </c>
    </row>
    <row r="7" spans="2:6" x14ac:dyDescent="0.45">
      <c r="B7" s="30" t="s">
        <v>265</v>
      </c>
      <c r="C7" s="31"/>
      <c r="D7" s="28"/>
      <c r="E7" s="28"/>
      <c r="F7" s="28"/>
    </row>
    <row r="8" spans="2:6" ht="17.5" outlineLevel="1" thickBot="1" x14ac:dyDescent="0.5">
      <c r="B8" s="32"/>
      <c r="C8" s="32" t="s">
        <v>258</v>
      </c>
      <c r="D8" s="24">
        <v>554753100</v>
      </c>
      <c r="E8" s="24">
        <v>600009900</v>
      </c>
      <c r="F8" s="24">
        <v>507330400</v>
      </c>
    </row>
    <row r="9" spans="2:6" x14ac:dyDescent="0.45">
      <c r="B9" t="s">
        <v>266</v>
      </c>
    </row>
    <row r="10" spans="2:6" x14ac:dyDescent="0.45">
      <c r="B10" t="s">
        <v>267</v>
      </c>
    </row>
    <row r="11" spans="2:6" x14ac:dyDescent="0.45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K14" sqref="K14"/>
    </sheetView>
  </sheetViews>
  <sheetFormatPr defaultRowHeight="17" x14ac:dyDescent="0.45"/>
  <cols>
    <col min="1" max="1" width="10.4140625" bestFit="1" customWidth="1"/>
    <col min="2" max="2" width="13.58203125" bestFit="1" customWidth="1"/>
    <col min="3" max="3" width="8.6640625" customWidth="1"/>
    <col min="4" max="5" width="11.6640625" bestFit="1" customWidth="1"/>
    <col min="7" max="7" width="12.6640625" bestFit="1" customWidth="1"/>
  </cols>
  <sheetData>
    <row r="1" spans="1:7" ht="21" x14ac:dyDescent="0.45">
      <c r="A1" s="10" t="s">
        <v>147</v>
      </c>
      <c r="B1" s="10"/>
      <c r="C1" s="10"/>
      <c r="D1" s="10"/>
      <c r="E1" s="10"/>
      <c r="F1" s="10"/>
      <c r="G1" s="10"/>
    </row>
    <row r="3" spans="1:7" x14ac:dyDescent="0.45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5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45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45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45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45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45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45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45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45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45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45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45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45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45">
      <c r="F18" s="5" t="s">
        <v>167</v>
      </c>
      <c r="G18" s="7">
        <v>1150</v>
      </c>
    </row>
  </sheetData>
  <scenarios current="0" sqref="G16">
    <scenario name="환율상승" locked="1" count="1" user="채연" comment="만든 사람 채연 날짜 2026-01-06">
      <inputCells r="G18" val="1250" numFmtId="41"/>
    </scenario>
    <scenario name="환율하락" locked="1" count="1" user="채연" comment="만든 사람 채연 날짜 2026-01-06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7" x14ac:dyDescent="0.45"/>
  <cols>
    <col min="1" max="1" width="10.4140625" bestFit="1" customWidth="1"/>
    <col min="3" max="5" width="8.6640625" customWidth="1"/>
    <col min="6" max="6" width="10.58203125" bestFit="1" customWidth="1"/>
  </cols>
  <sheetData>
    <row r="1" spans="1:6" ht="21" x14ac:dyDescent="0.45">
      <c r="A1" s="10" t="s">
        <v>168</v>
      </c>
      <c r="B1" s="10"/>
      <c r="C1" s="10"/>
      <c r="D1" s="10"/>
      <c r="E1" s="10"/>
      <c r="F1" s="10"/>
    </row>
    <row r="3" spans="1:6" x14ac:dyDescent="0.45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5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45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45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45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45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45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B4" sqref="B4:F11"/>
    </sheetView>
  </sheetViews>
  <sheetFormatPr defaultRowHeight="17" x14ac:dyDescent="0.45"/>
  <cols>
    <col min="2" max="6" width="10.58203125" customWidth="1"/>
  </cols>
  <sheetData>
    <row r="1" spans="1:6" ht="21" x14ac:dyDescent="0.45">
      <c r="A1" s="10" t="s">
        <v>182</v>
      </c>
      <c r="B1" s="10"/>
      <c r="C1" s="10"/>
      <c r="D1" s="10"/>
      <c r="E1" s="10"/>
      <c r="F1" s="10"/>
    </row>
    <row r="3" spans="1:6" x14ac:dyDescent="0.45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5">
      <c r="A4" s="5" t="s">
        <v>189</v>
      </c>
      <c r="B4" s="37">
        <v>33000</v>
      </c>
      <c r="C4" s="37">
        <v>77000</v>
      </c>
      <c r="D4" s="37">
        <v>61000</v>
      </c>
      <c r="E4" s="37">
        <v>54000</v>
      </c>
      <c r="F4" s="37">
        <f>SUM(B4:E4)</f>
        <v>225000</v>
      </c>
    </row>
    <row r="5" spans="1:6" x14ac:dyDescent="0.45">
      <c r="A5" s="5" t="s">
        <v>190</v>
      </c>
      <c r="B5" s="37">
        <v>50000</v>
      </c>
      <c r="C5" s="37">
        <v>79000</v>
      </c>
      <c r="D5" s="37">
        <v>43000</v>
      </c>
      <c r="E5" s="37">
        <v>67000</v>
      </c>
      <c r="F5" s="37">
        <f t="shared" ref="F5:F11" si="0">SUM(B5:E5)</f>
        <v>239000</v>
      </c>
    </row>
    <row r="6" spans="1:6" x14ac:dyDescent="0.45">
      <c r="A6" s="5" t="s">
        <v>191</v>
      </c>
      <c r="B6" s="37">
        <v>47000</v>
      </c>
      <c r="C6" s="37">
        <v>36000</v>
      </c>
      <c r="D6" s="37">
        <v>78000</v>
      </c>
      <c r="E6" s="37">
        <v>54000</v>
      </c>
      <c r="F6" s="37">
        <f t="shared" si="0"/>
        <v>215000</v>
      </c>
    </row>
    <row r="7" spans="1:6" x14ac:dyDescent="0.45">
      <c r="A7" s="5" t="s">
        <v>192</v>
      </c>
      <c r="B7" s="37">
        <v>59000</v>
      </c>
      <c r="C7" s="37">
        <v>55000</v>
      </c>
      <c r="D7" s="37">
        <v>76000</v>
      </c>
      <c r="E7" s="37">
        <v>31000</v>
      </c>
      <c r="F7" s="37">
        <f t="shared" si="0"/>
        <v>221000</v>
      </c>
    </row>
    <row r="8" spans="1:6" x14ac:dyDescent="0.45">
      <c r="A8" s="5" t="s">
        <v>193</v>
      </c>
      <c r="B8" s="37">
        <v>65000</v>
      </c>
      <c r="C8" s="37">
        <v>39000</v>
      </c>
      <c r="D8" s="37">
        <v>67000</v>
      </c>
      <c r="E8" s="37">
        <v>54000</v>
      </c>
      <c r="F8" s="37">
        <f t="shared" si="0"/>
        <v>225000</v>
      </c>
    </row>
    <row r="9" spans="1:6" x14ac:dyDescent="0.45">
      <c r="A9" s="5" t="s">
        <v>194</v>
      </c>
      <c r="B9" s="37">
        <v>76000</v>
      </c>
      <c r="C9" s="37">
        <v>41000</v>
      </c>
      <c r="D9" s="37">
        <v>51000</v>
      </c>
      <c r="E9" s="37">
        <v>38000</v>
      </c>
      <c r="F9" s="37">
        <f t="shared" si="0"/>
        <v>206000</v>
      </c>
    </row>
    <row r="10" spans="1:6" x14ac:dyDescent="0.45">
      <c r="A10" s="5" t="s">
        <v>195</v>
      </c>
      <c r="B10" s="37">
        <v>46000</v>
      </c>
      <c r="C10" s="37">
        <v>59000</v>
      </c>
      <c r="D10" s="37">
        <v>78000</v>
      </c>
      <c r="E10" s="37">
        <v>31000</v>
      </c>
      <c r="F10" s="37">
        <f t="shared" si="0"/>
        <v>214000</v>
      </c>
    </row>
    <row r="11" spans="1:6" x14ac:dyDescent="0.45">
      <c r="A11" s="5" t="s">
        <v>196</v>
      </c>
      <c r="B11" s="37">
        <v>78000</v>
      </c>
      <c r="C11" s="37">
        <v>75000</v>
      </c>
      <c r="D11" s="37">
        <v>35000</v>
      </c>
      <c r="E11" s="37">
        <v>54000</v>
      </c>
      <c r="F11" s="37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P15" sqref="O15:P15"/>
    </sheetView>
  </sheetViews>
  <sheetFormatPr defaultRowHeight="17" x14ac:dyDescent="0.45"/>
  <sheetData>
    <row r="1" spans="1:5" ht="21" x14ac:dyDescent="0.45">
      <c r="A1" s="10" t="s">
        <v>197</v>
      </c>
      <c r="B1" s="10"/>
      <c r="C1" s="10"/>
      <c r="D1" s="10"/>
      <c r="E1" s="10"/>
    </row>
    <row r="3" spans="1:5" x14ac:dyDescent="0.45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5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45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45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45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45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이채연</cp:lastModifiedBy>
  <dcterms:created xsi:type="dcterms:W3CDTF">2023-04-27T08:01:32Z</dcterms:created>
  <dcterms:modified xsi:type="dcterms:W3CDTF">2026-01-06T12:02:14Z</dcterms:modified>
</cp:coreProperties>
</file>