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8일\"/>
    </mc:Choice>
  </mc:AlternateContent>
  <xr:revisionPtr revIDLastSave="0" documentId="13_ncr:1_{D27C58F8-8CD3-4E7F-892F-240F4784EF37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4" l="1"/>
  <c r="D18" i="4"/>
  <c r="D19" i="4"/>
  <c r="D20" i="4"/>
  <c r="D21" i="4"/>
  <c r="D22" i="4"/>
  <c r="D23" i="4"/>
  <c r="D24" i="4"/>
  <c r="D25" i="4"/>
  <c r="D16" i="4"/>
  <c r="D30" i="4"/>
  <c r="D31" i="4"/>
  <c r="D32" i="4"/>
  <c r="D33" i="4"/>
  <c r="D34" i="4"/>
  <c r="D35" i="4"/>
  <c r="D36" i="4"/>
  <c r="D37" i="4"/>
  <c r="D38" i="4"/>
  <c r="D29" i="4"/>
  <c r="I25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<sst xmlns="http://schemas.openxmlformats.org/spreadsheetml/2006/main" count="340" uniqueCount="269">
  <si>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</si>
  <si>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</si>
  <si>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</si>
  <si>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</si>
  <si>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</si>
  <si>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</si>
  <si>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</si>
  <si>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</si>
  <si>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</si>
  <si>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</si>
  <si>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</si>
  <si>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</si>
  <si>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</si>
  <si>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</si>
  <si>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</si>
  <si>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</si>
  <si>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</si>
  <si>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</si>
  <si>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</si>
  <si>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</si>
  <si>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</si>
  <si>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</si>
  <si>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</si>
  <si>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</si>
  <si>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</si>
  <si>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</si>
  <si>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</si>
  <si>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</si>
  <si>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</si>
  <si>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</si>
  <si>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</si>
  <si>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</si>
  <si>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</si>
  <si>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</si>
  <si>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</si>
  <si>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</si>
  <si>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</si>
  <si>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</si>
  <si>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</si>
  <si>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</si>
  <si>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</si>
  <si>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</si>
  <si>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</si>
  <si>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</si>
  <si>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</si>
  <si>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</si>
  <si>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</si>
  <si>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</si>
  <si>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</si>
  <si>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</si>
  <si>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</si>
  <si>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</si>
  <si>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</si>
  <si>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</si>
  <si>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</si>
  <si>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</si>
  <si>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</si>
  <si>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</si>
  <si>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</si>
  <si>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</si>
  <si>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</si>
  <si>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</si>
  <si>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</si>
  <si>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</si>
  <si>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</si>
  <si>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</si>
  <si>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</si>
  <si>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</si>
  <si>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</si>
  <si>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</si>
  <si>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</si>
  <si>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</si>
  <si>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</si>
  <si>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</si>
  <si>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</si>
  <si>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</si>
  <si>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</si>
  <si>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</si>
  <si>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</si>
  <si>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</si>
  <si>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</si>
  <si>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</si>
  <si>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</si>
  <si>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</si>
  <si>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</si>
  <si>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</si>
  <si>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</si>
  <si>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</si>
  <si>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</si>
  <si>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</si>
  <si>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</si>
  <si>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</si>
  <si>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</si>
  <si>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</si>
  <si>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</si>
  <si>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</si>
  <si>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</si>
  <si>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</si>
  <si>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</si>
  <si>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</si>
  <si>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</si>
  <si>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</si>
  <si>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</si>
  <si>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</si>
  <si>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</si>
  <si>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</si>
  <si>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</si>
  <si>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</si>
  <si>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</si>
  <si>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</si>
  <si>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</si>
  <si>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</si>
  <si>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</si>
  <si>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</si>
  <si>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</si>
  <si>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</si>
  <si>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</si>
  <si>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</si>
  <si>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</si>
  <si>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</si>
  <si>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</si>
  <si>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</si>
  <si>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</si>
  <si>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</si>
  <si>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</si>
  <si>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</si>
  <si>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</si>
  <si>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</si>
  <si>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</si>
  <si>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</si>
  <si>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</si>
  <si>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</si>
  <si>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</si>
  <si>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</si>
  <si>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</si>
  <si>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</si>
  <si>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</si>
  <si>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</si>
  <si>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</si>
  <si>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</si>
  <si>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</si>
  <si>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</si>
  <si>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</si>
  <si>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</si>
  <si>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</si>
  <si>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</si>
  <si>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</si>
  <si>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</si>
  <si>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</si>
  <si>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</si>
  <si>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</si>
  <si>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</si>
  <si>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</si>
  <si>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</si>
  <si>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</si>
  <si>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</si>
  <si>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</si>
  <si>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</si>
  <si>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</si>
  <si>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</si>
  <si>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</si>
  <si>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</si>
  <si>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</si>
  <si>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</si>
  <si>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</si>
  <si>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</si>
  <si>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</si>
  <si>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</si>
  <si>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</si>
  <si>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</si>
  <si>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</si>
  <si>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</si>
  <si>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</si>
  <si>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</si>
  <si>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</si>
  <si>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</si>
  <si>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</si>
  <si>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</si>
  <si>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</si>
  <si>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</si>
  <si>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</si>
  <si>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</si>
  <si>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</si>
  <si>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</si>
  <si>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</si>
  <si>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</si>
  <si>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</si>
  <si>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</si>
  <si>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</si>
  <si>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</si>
  <si>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</si>
  <si>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</si>
  <si>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</si>
  <si>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</si>
  <si>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</si>
  <si>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</si>
  <si>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</si>
  <si>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</si>
  <si>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</si>
  <si>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</si>
  <si>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</si>
  <si>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</si>
  <si>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</si>
  <si>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</si>
  <si>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</si>
  <si>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</si>
  <si>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</si>
  <si>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</si>
  <si>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</si>
  <si>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</si>
  <si>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</si>
  <si>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</si>
  <si>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</si>
  <si>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</si>
  <si>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</si>
  <si>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</si>
  <si>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</si>
  <si>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</si>
  <si>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</si>
  <si>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</si>
  <si>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</si>
  <si>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</si>
  <si>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</si>
  <si>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</si>
  <si>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</si>
  <si>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</si>
  <si>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</si>
  <si>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</si>
  <si>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</si>
  <si>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</si>
  <si>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</si>
  <si>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</si>
  <si>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</si>
  <si>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</si>
  <si>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</si>
  <si>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</si>
  <si>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2025-11-29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</si>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</sst>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1" fillId="0" borderId="1" xfId="0" applyNumberFormat="1" applyFon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2935648B-D9E6-2D02-9098-D769BE23A9D2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245</v>
      </c>
      <c r="B3" s="1" t="s">
        <v>252</v>
      </c>
      <c r="C3" s="1" t="s">
        <v>255</v>
      </c>
      <c r="D3" s="1" t="s">
        <v>256</v>
      </c>
      <c r="E3" s="1" t="s">
        <v>260</v>
      </c>
      <c r="F3" s="1" t="s">
        <v>261</v>
      </c>
    </row>
    <row r="4" spans="1:6" x14ac:dyDescent="0.3">
      <c r="A4" s="1" t="s">
        <v>246</v>
      </c>
      <c r="B4" s="1" t="s">
        <v>253</v>
      </c>
      <c r="C4" s="1">
        <v>38</v>
      </c>
      <c r="D4" s="1" t="s">
        <v>257</v>
      </c>
      <c r="E4" s="1" t="s">
        <v>264</v>
      </c>
      <c r="F4" s="1" t="s">
        <v>262</v>
      </c>
    </row>
    <row r="5" spans="1:6" x14ac:dyDescent="0.3">
      <c r="A5" s="1" t="s">
        <v>247</v>
      </c>
      <c r="B5" s="1" t="s">
        <v>254</v>
      </c>
      <c r="C5" s="1">
        <v>45</v>
      </c>
      <c r="D5" s="1" t="s">
        <v>258</v>
      </c>
      <c r="E5" s="1" t="s">
        <v>265</v>
      </c>
      <c r="F5" s="1" t="s">
        <v>263</v>
      </c>
    </row>
    <row r="6" spans="1:6" x14ac:dyDescent="0.3">
      <c r="A6" s="1" t="s">
        <v>248</v>
      </c>
      <c r="B6" s="1" t="s">
        <v>254</v>
      </c>
      <c r="C6" s="1">
        <v>29</v>
      </c>
      <c r="D6" s="1" t="s">
        <v>259</v>
      </c>
      <c r="E6" s="1" t="s">
        <v>266</v>
      </c>
      <c r="F6" s="1" t="s">
        <v>263</v>
      </c>
    </row>
    <row r="7" spans="1:6" x14ac:dyDescent="0.3">
      <c r="A7" s="1" t="s">
        <v>249</v>
      </c>
      <c r="B7" s="1" t="s">
        <v>253</v>
      </c>
      <c r="C7" s="1">
        <v>46</v>
      </c>
      <c r="D7" s="1" t="s">
        <v>257</v>
      </c>
      <c r="E7" s="1" t="s">
        <v>267</v>
      </c>
      <c r="F7" s="1" t="s">
        <v>262</v>
      </c>
    </row>
    <row r="8" spans="1:6" x14ac:dyDescent="0.3">
      <c r="A8" s="1" t="s">
        <v>250</v>
      </c>
      <c r="B8" s="1" t="s">
        <v>253</v>
      </c>
      <c r="C8" s="1">
        <v>51</v>
      </c>
      <c r="D8" s="1" t="s">
        <v>258</v>
      </c>
      <c r="E8" s="1" t="s">
        <v>264</v>
      </c>
      <c r="F8" s="1" t="s">
        <v>263</v>
      </c>
    </row>
    <row r="9" spans="1:6" x14ac:dyDescent="0.3">
      <c r="A9" s="1" t="s">
        <v>251</v>
      </c>
      <c r="B9" s="1" t="s">
        <v>254</v>
      </c>
      <c r="C9" s="1">
        <v>34</v>
      </c>
      <c r="D9" s="1" t="s">
        <v>258</v>
      </c>
      <c r="E9" s="1" t="s">
        <v>268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B13" sqref="B13:E13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9" t="s">
        <v>232</v>
      </c>
      <c r="B1" s="19"/>
      <c r="C1" s="19"/>
      <c r="D1" s="19"/>
      <c r="E1" s="19"/>
      <c r="F1" s="19"/>
    </row>
    <row r="3" spans="1:6" x14ac:dyDescent="0.3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 x14ac:dyDescent="0.3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1" t="s">
        <v>128</v>
      </c>
      <c r="B1" s="11"/>
      <c r="C1" s="11"/>
      <c r="D1" s="11"/>
      <c r="E1" s="11"/>
      <c r="F1" s="11"/>
      <c r="G1" s="1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0" workbookViewId="0">
      <selection activeCell="D16" sqref="D16:D25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12" t="s">
        <v>62</v>
      </c>
      <c r="G25" s="13"/>
      <c r="H25" s="14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3">
      <c r="A29" s="5" t="s">
        <v>70</v>
      </c>
      <c r="B29" s="5" t="s">
        <v>71</v>
      </c>
      <c r="C29" s="9">
        <v>45569</v>
      </c>
      <c r="D29" s="5" t="str">
        <f>VLOOKUP(WEEKDAY(C29,2),$F$30:$G$36,2,FALSE)</f>
        <v>금요일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VLOOKUP(WEEKDAY(C30,2),$F$30:$G$36,2,FALSE)</f>
        <v>토요일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3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17B4-0348-4296-B7B9-69AF5768082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238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240</v>
      </c>
      <c r="E3" s="35" t="s">
        <v>235</v>
      </c>
      <c r="F3" s="35" t="s">
        <v>237</v>
      </c>
    </row>
    <row r="4" spans="2:6" ht="40.5" hidden="1" outlineLevel="1" x14ac:dyDescent="0.3">
      <c r="B4" s="30"/>
      <c r="C4" s="30"/>
      <c r="D4" s="23"/>
      <c r="E4" s="37" t="s">
        <v>236</v>
      </c>
      <c r="F4" s="37" t="s">
        <v>236</v>
      </c>
    </row>
    <row r="5" spans="2:6" x14ac:dyDescent="0.3">
      <c r="B5" s="31" t="s">
        <v>239</v>
      </c>
      <c r="C5" s="32"/>
      <c r="D5" s="29"/>
      <c r="E5" s="29"/>
      <c r="F5" s="29"/>
    </row>
    <row r="6" spans="2:6" outlineLevel="1" x14ac:dyDescent="0.3">
      <c r="B6" s="30"/>
      <c r="C6" s="30" t="s">
        <v>233</v>
      </c>
      <c r="D6" s="24">
        <v>1150</v>
      </c>
      <c r="E6" s="36">
        <v>1250</v>
      </c>
      <c r="F6" s="36">
        <v>1050</v>
      </c>
    </row>
    <row r="7" spans="2:6" x14ac:dyDescent="0.3">
      <c r="B7" s="31" t="s">
        <v>241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234</v>
      </c>
      <c r="D8" s="25">
        <v>554753100</v>
      </c>
      <c r="E8" s="25">
        <v>600009900</v>
      </c>
      <c r="F8" s="25">
        <v>507330400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1" t="s">
        <v>147</v>
      </c>
      <c r="B1" s="11"/>
      <c r="C1" s="11"/>
      <c r="D1" s="11"/>
      <c r="E1" s="11"/>
      <c r="F1" s="11"/>
      <c r="G1" s="1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3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3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3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3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3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3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3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3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3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3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3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3">
      <c r="F18" s="5" t="s">
        <v>167</v>
      </c>
      <c r="G18" s="8">
        <v>1150</v>
      </c>
    </row>
  </sheetData>
  <scenarios current="0" sqref="G16">
    <scenario name="환율상승" locked="1" count="1" user="박형욱" comment="만든 사람 박형욱 날짜 2025-11-29">
      <inputCells r="G18" val="1250" numFmtId="41"/>
    </scenario>
    <scenario name="환율하락" locked="1" count="1" user="박형욱" comment="만든 사람 박형욱 날짜 2025-11-29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1" t="s">
        <v>168</v>
      </c>
      <c r="B1" s="11"/>
      <c r="C1" s="11"/>
      <c r="D1" s="11"/>
      <c r="E1" s="11"/>
      <c r="F1" s="1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3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3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3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3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8" sqref="E18"/>
    </sheetView>
  </sheetViews>
  <sheetFormatPr defaultRowHeight="16.5" x14ac:dyDescent="0.3"/>
  <cols>
    <col min="2" max="6" width="10.625" customWidth="1"/>
  </cols>
  <sheetData>
    <row r="1" spans="1:6" ht="20.25" x14ac:dyDescent="0.3">
      <c r="A1" s="11" t="s">
        <v>182</v>
      </c>
      <c r="B1" s="11"/>
      <c r="C1" s="11"/>
      <c r="D1" s="11"/>
      <c r="E1" s="11"/>
      <c r="F1" s="1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9">
        <f>SUM(B4:E4)</f>
        <v>225000</v>
      </c>
    </row>
    <row r="5" spans="1:6" x14ac:dyDescent="0.3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9">
        <f t="shared" ref="F5:F11" si="0">SUM(B5:E5)</f>
        <v>239000</v>
      </c>
    </row>
    <row r="6" spans="1:6" x14ac:dyDescent="0.3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9">
        <f t="shared" si="0"/>
        <v>215000</v>
      </c>
    </row>
    <row r="7" spans="1:6" x14ac:dyDescent="0.3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9">
        <f t="shared" si="0"/>
        <v>221000</v>
      </c>
    </row>
    <row r="8" spans="1:6" x14ac:dyDescent="0.3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9">
        <f t="shared" si="0"/>
        <v>225000</v>
      </c>
    </row>
    <row r="9" spans="1:6" x14ac:dyDescent="0.3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9">
        <f t="shared" si="0"/>
        <v>206000</v>
      </c>
    </row>
    <row r="10" spans="1:6" x14ac:dyDescent="0.3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9">
        <f t="shared" si="0"/>
        <v>214000</v>
      </c>
    </row>
    <row r="11" spans="1:6" x14ac:dyDescent="0.3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H6" sqref="H6"/>
    </sheetView>
  </sheetViews>
  <sheetFormatPr defaultRowHeight="16.5" x14ac:dyDescent="0.3"/>
  <sheetData>
    <row r="1" spans="1:5" ht="20.25" x14ac:dyDescent="0.3">
      <c r="A1" s="11" t="s">
        <v>197</v>
      </c>
      <c r="B1" s="11"/>
      <c r="C1" s="11"/>
      <c r="D1" s="11"/>
      <c r="E1" s="1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2025-11-28T21:39:44Z</dcterms:modified>
</cp:coreProperties>
</file>