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보라돌이머신\OneDrive\바탕 화면\"/>
    </mc:Choice>
  </mc:AlternateContent>
  <xr:revisionPtr revIDLastSave="0" documentId="13_ncr:1_{A55AE45D-F6DE-43C5-B778-F73C6E5A55D0}" xr6:coauthVersionLast="47" xr6:coauthVersionMax="47" xr10:uidLastSave="{00000000-0000-0000-0000-000000000000}"/>
  <bookViews>
    <workbookView xWindow="-120" yWindow="-120" windowWidth="29040" windowHeight="16440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eta.MOD" hidden="1" xlm="1">#NAME?</definedName>
    <definedName name="_xleta.TODAY" hidden="1" xlm="1">#NAME?</definedName>
    <definedName name="_xleta.YEAR" hidden="1" xlm="1">#NAME?</definedName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I3" i="4"/>
  <c r="D4" i="4"/>
  <c r="D5" i="4"/>
  <c r="D6" i="4"/>
  <c r="D7" i="4"/>
  <c r="D8" i="4"/>
  <c r="D9" i="4"/>
  <c r="D10" i="4"/>
  <c r="D11" i="4"/>
  <c r="D12" i="4"/>
  <c r="D30" i="4"/>
  <c r="D31" i="4"/>
  <c r="D32" i="4"/>
  <c r="D33" i="4"/>
  <c r="D34" i="4"/>
  <c r="D35" i="4"/>
  <c r="D36" i="4"/>
  <c r="D37" i="4"/>
  <c r="D38" i="4"/>
  <c r="D29" i="4"/>
  <c r="D17" i="4"/>
  <c r="D18" i="4"/>
  <c r="D19" i="4"/>
  <c r="D20" i="4"/>
  <c r="D21" i="4"/>
  <c r="D22" i="4"/>
  <c r="D23" i="4"/>
  <c r="D24" i="4"/>
  <c r="D25" i="4"/>
  <c r="D16" i="4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<sst xmlns="http://schemas.openxmlformats.org/spreadsheetml/2006/main" count="340" uniqueCount="269">
  <si>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</si>
  <si>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</si>
  <si>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</si>
  <si>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</si>
  <si>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</si>
  <si>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</si>
  <si>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</si>
  <si>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</si>
  <si>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</si>
  <si>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</si>
  <si>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</si>
  <si>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</si>
  <si>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</si>
  <si>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</si>
  <si>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</si>
  <si>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</si>
  <si>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</si>
  <si>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</si>
  <si>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</si>
  <si>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</si>
  <si>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</si>
  <si>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</si>
  <si>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</si>
  <si>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</si>
  <si>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</si>
  <si>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</si>
  <si>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</si>
  <si>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</si>
  <si>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</si>
  <si>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</si>
  <si>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</si>
  <si>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</si>
  <si>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</si>
  <si>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</si>
  <si>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</si>
  <si>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</si>
  <si>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</si>
  <si>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</si>
  <si>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</si>
  <si>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</si>
  <si>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</si>
  <si>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</si>
  <si>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</si>
  <si>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</si>
  <si>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</si>
  <si>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</si>
  <si>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</si>
  <si>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</si>
  <si>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</si>
  <si>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</si>
  <si>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</si>
  <si>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</si>
  <si>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</si>
  <si>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</si>
  <si>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</si>
  <si>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</si>
  <si>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</si>
  <si>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</si>
  <si>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</si>
  <si>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</si>
  <si>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</si>
  <si>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</si>
  <si>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</si>
  <si>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</si>
  <si>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</si>
  <si>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</si>
  <si>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</si>
  <si>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</si>
  <si>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</si>
  <si>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</si>
  <si>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</si>
  <si>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</si>
  <si>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</si>
  <si>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</si>
  <si>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</si>
  <si>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</si>
  <si>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</si>
  <si>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</si>
  <si>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</si>
  <si>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</si>
  <si>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</si>
  <si>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</si>
  <si>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</si>
  <si>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</si>
  <si>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</si>
  <si>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</si>
  <si>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</si>
  <si>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</si>
  <si>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</si>
  <si>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</si>
  <si>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</si>
  <si>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</si>
  <si>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</si>
  <si>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</si>
  <si>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</si>
  <si>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</si>
  <si>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</si>
  <si>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</si>
  <si>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</si>
  <si>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</si>
  <si>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</si>
  <si>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</si>
  <si>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</si>
  <si>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</si>
  <si>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</si>
  <si>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</si>
  <si>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</si>
  <si>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</si>
  <si>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</si>
  <si>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</si>
  <si>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</si>
  <si>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</si>
  <si>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</si>
  <si>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</si>
  <si>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</si>
  <si>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</si>
  <si>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</si>
  <si>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</si>
  <si>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</si>
  <si>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</si>
  <si>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</si>
  <si>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</si>
  <si>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</si>
  <si>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</si>
  <si>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</si>
  <si>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</si>
  <si>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</si>
  <si>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</si>
  <si>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</si>
  <si>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</si>
  <si>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</si>
  <si>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</si>
  <si>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</si>
  <si>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</si>
  <si>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</si>
  <si>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</si>
  <si>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</si>
  <si>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</si>
  <si>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</si>
  <si>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</si>
  <si>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</si>
  <si>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</si>
  <si>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</si>
  <si>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</si>
  <si>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</si>
  <si>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</si>
  <si>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</si>
  <si>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</si>
  <si>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</si>
  <si>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</si>
  <si>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</si>
  <si>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</si>
  <si>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</si>
  <si>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</si>
  <si>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</si>
  <si>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</si>
  <si>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</si>
  <si>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</si>
  <si>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</si>
  <si>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</si>
  <si>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</si>
  <si>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</si>
  <si>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</si>
  <si>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</si>
  <si>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</si>
  <si>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</si>
  <si>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</si>
  <si>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</si>
  <si>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</si>
  <si>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</si>
  <si>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</si>
  <si>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</si>
  <si>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</si>
  <si>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</si>
  <si>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</si>
  <si>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</si>
  <si>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</si>
  <si>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</si>
  <si>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</si>
  <si>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</si>
  <si>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</si>
  <si>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</si>
  <si>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</si>
  <si>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</si>
  <si>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</si>
  <si>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</si>
  <si>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</si>
  <si>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</si>
  <si>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</si>
  <si>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</si>
  <si>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</si>
  <si>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</si>
  <si>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</si>
  <si>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</si>
  <si>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</si>
  <si>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</si>
  <si>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</si>
  <si>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</si>
  <si>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</si>
  <si>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</si>
  <si>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</si>
  <si>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</si>
  <si>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</si>
  <si>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</si>
  <si>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</si>
  <si>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</si>
  <si>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</si>
  <si>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</si>
  <si>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</si>
  <si>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</si>
  <si>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</si>
  <si>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</si>
  <si>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</si>
  <si>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</si>
  <si>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</si>
  <si>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</si>
  <si>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</si>
  <si>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</si>
  <si>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</si>
  <si>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</si>
  <si>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</si>
  <si>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</si>
  <si>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</si>
  <si>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</si>
  <si>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</si>
  <si>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</si>
  <si>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</si>
  <si>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</si>
  <si>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</si>
  <si>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</si>
  <si>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</si>
  <si>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</si>
  <si>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</si>
  <si>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</si>
  <si>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</si>
  <si>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</si>
  <si>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</si>
  <si>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</si>
  <si>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</si>
  <si>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</si>
  <si>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</si>
  <si>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</si>
  <si>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</si>
  <si>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</si>
  <si>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</si>
  <si>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</si>
  <si>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</si>
  <si>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</si>
  <si>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</si>
  <si>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</si>
  <si>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</si>
  <si>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</si>
  <si>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</si>
  <si>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</si>
  <si>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</si>
  <si>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</si>
  <si>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</si>
  <si>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</si>
  <si>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</si>
  <si>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</si>
  <si>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보라돌이머신 날짜 2024-12-30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</si>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</sst>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8" formatCode="ddaaa\(aaaa\)"/>
    <numFmt numFmtId="180" formatCode="&quot;₩&quot;#,##0_);[Red]\(&quot;₩&quot;#,##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rgb="FFFFC00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rgb="FF00B05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0" xfId="0" applyFont="1">
      <alignment vertical="center"/>
    </xf>
    <xf numFmtId="0" fontId="9" fillId="4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1" fillId="5" borderId="5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6" borderId="0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left" vertical="center"/>
    </xf>
    <xf numFmtId="0" fontId="14" fillId="6" borderId="3" xfId="0" applyFont="1" applyFill="1" applyBorder="1" applyAlignment="1">
      <alignment horizontal="left" vertical="center"/>
    </xf>
    <xf numFmtId="0" fontId="12" fillId="6" borderId="8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right" vertical="center"/>
    </xf>
    <xf numFmtId="0" fontId="10" fillId="5" borderId="5" xfId="0" applyFont="1" applyFill="1" applyBorder="1" applyAlignment="1">
      <alignment horizontal="right" vertical="center"/>
    </xf>
    <xf numFmtId="41" fontId="0" fillId="7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80" fontId="0" fillId="0" borderId="1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연비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카니반</c:v>
                      </c:pt>
                      <c:pt idx="1">
                        <c:v>너나타</c:v>
                      </c:pt>
                      <c:pt idx="2">
                        <c:v>윈스탐</c:v>
                      </c:pt>
                      <c:pt idx="3">
                        <c:v>제느서스</c:v>
                      </c:pt>
                      <c:pt idx="4">
                        <c:v>우반테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13.4</c:v>
                      </c:pt>
                      <c:pt idx="1">
                        <c:v>10.9</c:v>
                      </c:pt>
                      <c:pt idx="2">
                        <c:v>12.5</c:v>
                      </c:pt>
                      <c:pt idx="3">
                        <c:v>11.5</c:v>
                      </c:pt>
                      <c:pt idx="4">
                        <c:v>13.7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EF32-466A-BAE8-2509A126C2EE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ABEBE2A3-0B1F-0EEA-EDE5-595FD32C2960}"/>
            </a:ext>
          </a:extLst>
        </xdr:cNvPr>
        <xdr:cNvSpPr/>
      </xdr:nvSpPr>
      <xdr:spPr>
        <a:xfrm>
          <a:off x="3114675" y="2562225"/>
          <a:ext cx="161925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zoomScale="160" zoomScaleNormal="160" workbookViewId="0">
      <selection activeCell="H7" sqref="H7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3">
      <c r="A4" s="1" t="s">
        <v>238</v>
      </c>
      <c r="B4" s="1" t="s">
        <v>244</v>
      </c>
      <c r="C4" s="1">
        <v>38</v>
      </c>
      <c r="D4" s="1" t="s">
        <v>246</v>
      </c>
      <c r="E4" s="1" t="s">
        <v>249</v>
      </c>
      <c r="F4" s="1" t="s">
        <v>254</v>
      </c>
    </row>
    <row r="5" spans="1:6" x14ac:dyDescent="0.3">
      <c r="A5" s="1" t="s">
        <v>239</v>
      </c>
      <c r="B5" s="1" t="s">
        <v>245</v>
      </c>
      <c r="C5" s="1">
        <v>45</v>
      </c>
      <c r="D5" s="1" t="s">
        <v>247</v>
      </c>
      <c r="E5" s="1" t="s">
        <v>250</v>
      </c>
      <c r="F5" s="1" t="s">
        <v>255</v>
      </c>
    </row>
    <row r="6" spans="1:6" x14ac:dyDescent="0.3">
      <c r="A6" s="1" t="s">
        <v>240</v>
      </c>
      <c r="B6" s="1" t="s">
        <v>245</v>
      </c>
      <c r="C6" s="1">
        <v>29</v>
      </c>
      <c r="D6" s="1" t="s">
        <v>248</v>
      </c>
      <c r="E6" s="1" t="s">
        <v>251</v>
      </c>
      <c r="F6" s="1" t="s">
        <v>255</v>
      </c>
    </row>
    <row r="7" spans="1:6" x14ac:dyDescent="0.3">
      <c r="A7" s="1" t="s">
        <v>241</v>
      </c>
      <c r="B7" s="1" t="s">
        <v>244</v>
      </c>
      <c r="C7" s="1">
        <v>46</v>
      </c>
      <c r="D7" s="1" t="s">
        <v>246</v>
      </c>
      <c r="E7" s="1" t="s">
        <v>252</v>
      </c>
      <c r="F7" s="1" t="s">
        <v>254</v>
      </c>
    </row>
    <row r="8" spans="1:6" x14ac:dyDescent="0.3">
      <c r="A8" s="1" t="s">
        <v>242</v>
      </c>
      <c r="B8" s="1" t="s">
        <v>244</v>
      </c>
      <c r="C8" s="1">
        <v>51</v>
      </c>
      <c r="D8" s="1" t="s">
        <v>247</v>
      </c>
      <c r="E8" s="1" t="s">
        <v>249</v>
      </c>
      <c r="F8" s="1" t="s">
        <v>255</v>
      </c>
    </row>
    <row r="9" spans="1:6" x14ac:dyDescent="0.3">
      <c r="A9" s="1" t="s">
        <v>243</v>
      </c>
      <c r="B9" s="1" t="s">
        <v>245</v>
      </c>
      <c r="C9" s="1">
        <v>34</v>
      </c>
      <c r="D9" s="1" t="s">
        <v>247</v>
      </c>
      <c r="E9" s="1" t="s">
        <v>253</v>
      </c>
      <c r="F9" s="1" t="s">
        <v>254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zoomScale="145" zoomScaleNormal="145" workbookViewId="0">
      <selection activeCell="J10" sqref="J10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18" t="s">
        <v>256</v>
      </c>
      <c r="B1" s="18"/>
      <c r="C1" s="18"/>
      <c r="D1" s="18"/>
      <c r="E1" s="18"/>
      <c r="F1" s="18"/>
    </row>
    <row r="3" spans="1:6" x14ac:dyDescent="0.3">
      <c r="A3" s="19" t="s">
        <v>92</v>
      </c>
      <c r="B3" s="19" t="s">
        <v>93</v>
      </c>
      <c r="C3" s="19" t="s">
        <v>94</v>
      </c>
      <c r="D3" s="19" t="s">
        <v>95</v>
      </c>
      <c r="E3" s="19" t="s">
        <v>96</v>
      </c>
      <c r="F3" s="19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20">
        <v>45256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20">
        <v>45258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20">
        <v>45255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20">
        <v>45254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20">
        <v>45257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20">
        <v>45254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20">
        <v>45256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20">
        <v>45253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20">
        <v>45256</v>
      </c>
      <c r="F12" s="5">
        <v>35</v>
      </c>
    </row>
    <row r="13" spans="1:6" x14ac:dyDescent="0.3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J18"/>
  <sheetViews>
    <sheetView workbookViewId="0">
      <selection activeCell="K7" sqref="K7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10" t="s">
        <v>128</v>
      </c>
      <c r="B1" s="10"/>
      <c r="C1" s="10"/>
      <c r="D1" s="10"/>
      <c r="E1" s="10"/>
      <c r="F1" s="10"/>
      <c r="G1" s="10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23" t="s">
        <v>135</v>
      </c>
      <c r="B4" s="23">
        <v>90</v>
      </c>
      <c r="C4" s="23">
        <v>20</v>
      </c>
      <c r="D4" s="23">
        <v>90</v>
      </c>
      <c r="E4" s="23">
        <v>40</v>
      </c>
      <c r="F4" s="23">
        <v>70</v>
      </c>
      <c r="G4" s="23">
        <f t="shared" ref="G4:G15" si="0">SUM(B4:F4)</f>
        <v>310</v>
      </c>
    </row>
    <row r="5" spans="1:7" x14ac:dyDescent="0.3">
      <c r="A5" s="23" t="s">
        <v>136</v>
      </c>
      <c r="B5" s="23">
        <v>40</v>
      </c>
      <c r="C5" s="23">
        <v>100</v>
      </c>
      <c r="D5" s="23">
        <v>60</v>
      </c>
      <c r="E5" s="23">
        <v>80</v>
      </c>
      <c r="F5" s="23">
        <v>20</v>
      </c>
      <c r="G5" s="23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23" t="s">
        <v>139</v>
      </c>
      <c r="B8" s="23">
        <v>10</v>
      </c>
      <c r="C8" s="23">
        <v>90</v>
      </c>
      <c r="D8" s="23">
        <v>40</v>
      </c>
      <c r="E8" s="23">
        <v>10</v>
      </c>
      <c r="F8" s="23">
        <v>80</v>
      </c>
      <c r="G8" s="23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  <row r="18" spans="10:10" x14ac:dyDescent="0.3">
      <c r="J18" s="22"/>
    </row>
  </sheetData>
  <mergeCells count="1">
    <mergeCell ref="A1:G1"/>
  </mergeCells>
  <phoneticPr fontId="1" type="noConversion"/>
  <conditionalFormatting sqref="A3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workbookViewId="0">
      <selection activeCell="I4" sqref="I4"/>
    </sheetView>
  </sheetViews>
  <sheetFormatPr defaultRowHeight="16.5" x14ac:dyDescent="0.3"/>
  <cols>
    <col min="3" max="3" width="14.25" bestFit="1" customWidth="1"/>
    <col min="9" max="9" width="15.6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/>
      <c r="F3" s="5" t="s">
        <v>17</v>
      </c>
      <c r="G3" s="5" t="s">
        <v>18</v>
      </c>
      <c r="H3" s="7">
        <v>9800</v>
      </c>
      <c r="I3" s="24">
        <f>SUM(H3:H12)/SUMIF(G3:G12,"TV",H3:H12)</f>
        <v>3.2449888641425391</v>
      </c>
    </row>
    <row r="4" spans="1:9" x14ac:dyDescent="0.3">
      <c r="A4" s="5" t="s">
        <v>19</v>
      </c>
      <c r="B4" s="5" t="s">
        <v>4</v>
      </c>
      <c r="C4" s="5" t="s">
        <v>20</v>
      </c>
      <c r="D4" s="5" t="str">
        <f t="shared" ref="D4:D12" si="0">LEFT(C4,1)</f>
        <v>8</v>
      </c>
      <c r="F4" s="5" t="s">
        <v>17</v>
      </c>
      <c r="G4" s="5" t="s">
        <v>21</v>
      </c>
      <c r="H4" s="7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 t="str">
        <f t="shared" si="0"/>
        <v>8</v>
      </c>
      <c r="F5" s="5" t="s">
        <v>24</v>
      </c>
      <c r="G5" s="5" t="s">
        <v>25</v>
      </c>
      <c r="H5" s="7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 t="str">
        <f t="shared" si="0"/>
        <v>7</v>
      </c>
      <c r="F6" s="5" t="s">
        <v>28</v>
      </c>
      <c r="G6" s="5" t="s">
        <v>18</v>
      </c>
      <c r="H6" s="7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 t="str">
        <f t="shared" si="0"/>
        <v>9</v>
      </c>
      <c r="F7" s="5" t="s">
        <v>17</v>
      </c>
      <c r="G7" s="5" t="s">
        <v>31</v>
      </c>
      <c r="H7" s="7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 t="str">
        <f t="shared" si="0"/>
        <v>8</v>
      </c>
      <c r="F8" s="5" t="s">
        <v>34</v>
      </c>
      <c r="G8" s="5" t="s">
        <v>21</v>
      </c>
      <c r="H8" s="7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 t="str">
        <f t="shared" si="0"/>
        <v>8</v>
      </c>
      <c r="F9" s="5" t="s">
        <v>28</v>
      </c>
      <c r="G9" s="5" t="s">
        <v>25</v>
      </c>
      <c r="H9" s="7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 t="str">
        <f t="shared" si="0"/>
        <v>9</v>
      </c>
      <c r="F10" s="5" t="s">
        <v>24</v>
      </c>
      <c r="G10" s="5" t="s">
        <v>18</v>
      </c>
      <c r="H10" s="7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 t="str">
        <f t="shared" si="0"/>
        <v>8</v>
      </c>
      <c r="F11" s="5" t="s">
        <v>24</v>
      </c>
      <c r="G11" s="5" t="s">
        <v>21</v>
      </c>
      <c r="H11" s="7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 t="str">
        <f t="shared" si="0"/>
        <v>9</v>
      </c>
      <c r="F12" s="5" t="s">
        <v>34</v>
      </c>
      <c r="G12" s="5" t="s">
        <v>31</v>
      </c>
      <c r="H12" s="7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8">
        <v>45203</v>
      </c>
      <c r="D16" s="5" t="str">
        <f>IF(MOD(DAY(C16),5),"수도권","지방")</f>
        <v>수도권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8">
        <v>45203</v>
      </c>
      <c r="D17" s="5" t="str">
        <f t="shared" ref="D17:D25" si="1">IF(MOD(DAY(C17),5),"수도권","지방")</f>
        <v>수도권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8">
        <v>45204</v>
      </c>
      <c r="D18" s="5" t="str">
        <f t="shared" si="1"/>
        <v>지방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8">
        <v>45204</v>
      </c>
      <c r="D19" s="5" t="str">
        <f t="shared" si="1"/>
        <v>지방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8">
        <v>45204</v>
      </c>
      <c r="D20" s="5" t="str">
        <f t="shared" si="1"/>
        <v>지방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8">
        <v>45208</v>
      </c>
      <c r="D21" s="5" t="str">
        <f t="shared" si="1"/>
        <v>수도권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8">
        <v>45208</v>
      </c>
      <c r="D22" s="5" t="str">
        <f t="shared" si="1"/>
        <v>수도권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8">
        <v>45209</v>
      </c>
      <c r="D23" s="5" t="str">
        <f t="shared" si="1"/>
        <v>지방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8">
        <v>45210</v>
      </c>
      <c r="D24" s="5" t="str">
        <f t="shared" si="1"/>
        <v>수도권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8">
        <v>45210</v>
      </c>
      <c r="D25" s="5" t="str">
        <f t="shared" si="1"/>
        <v>수도권</v>
      </c>
      <c r="F25" s="11" t="s">
        <v>62</v>
      </c>
      <c r="G25" s="12"/>
      <c r="H25" s="13"/>
      <c r="I25" s="5"/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3">
      <c r="A29" s="5" t="s">
        <v>70</v>
      </c>
      <c r="B29" s="5" t="s">
        <v>71</v>
      </c>
      <c r="C29" s="8">
        <v>45203</v>
      </c>
      <c r="D29" s="5" t="str">
        <f>VLOOKUP(WEEKDAY(C29,1),$F$30:$G$36,2,0)</f>
        <v>목요일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8">
        <v>45204</v>
      </c>
      <c r="D30" s="5" t="str">
        <f t="shared" ref="D30:D38" si="2">VLOOKUP(WEEKDAY(C30,1),$F$30:$G$36,2,0)</f>
        <v>금요일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8">
        <v>45205</v>
      </c>
      <c r="D31" s="5" t="str">
        <f t="shared" si="2"/>
        <v>토요일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8">
        <v>45211</v>
      </c>
      <c r="D32" s="5" t="str">
        <f t="shared" si="2"/>
        <v>금요일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8">
        <v>45212</v>
      </c>
      <c r="D33" s="5" t="str">
        <f t="shared" si="2"/>
        <v>토요일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8">
        <v>45216</v>
      </c>
      <c r="D34" s="5" t="str">
        <f t="shared" si="2"/>
        <v>수요일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8">
        <v>45217</v>
      </c>
      <c r="D35" s="5" t="str">
        <f t="shared" si="2"/>
        <v>목요일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8">
        <v>45220</v>
      </c>
      <c r="D36" s="5" t="str">
        <f t="shared" si="2"/>
        <v>일요일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8">
        <v>45224</v>
      </c>
      <c r="D37" s="5" t="str">
        <f t="shared" si="2"/>
        <v>목요일</v>
      </c>
    </row>
    <row r="38" spans="1:7" x14ac:dyDescent="0.3">
      <c r="A38" s="5" t="s">
        <v>91</v>
      </c>
      <c r="B38" s="5" t="s">
        <v>76</v>
      </c>
      <c r="C38" s="8">
        <v>45226</v>
      </c>
      <c r="D38" s="5" t="str">
        <f t="shared" si="2"/>
        <v>토요일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A8699-4DDE-49C6-A28E-83AE325A6FA6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9" t="s">
        <v>262</v>
      </c>
      <c r="C2" s="30"/>
      <c r="D2" s="36"/>
      <c r="E2" s="36"/>
      <c r="F2" s="36"/>
    </row>
    <row r="3" spans="2:6" collapsed="1" x14ac:dyDescent="0.3">
      <c r="B3" s="28"/>
      <c r="C3" s="28"/>
      <c r="D3" s="37" t="s">
        <v>264</v>
      </c>
      <c r="E3" s="37" t="s">
        <v>259</v>
      </c>
      <c r="F3" s="37" t="s">
        <v>261</v>
      </c>
    </row>
    <row r="4" spans="2:6" ht="40.5" hidden="1" outlineLevel="1" x14ac:dyDescent="0.3">
      <c r="B4" s="32"/>
      <c r="C4" s="32"/>
      <c r="D4" s="25"/>
      <c r="E4" s="39" t="s">
        <v>260</v>
      </c>
      <c r="F4" s="39" t="s">
        <v>260</v>
      </c>
    </row>
    <row r="5" spans="2:6" x14ac:dyDescent="0.3">
      <c r="B5" s="33" t="s">
        <v>263</v>
      </c>
      <c r="C5" s="34"/>
      <c r="D5" s="31"/>
      <c r="E5" s="31"/>
      <c r="F5" s="31"/>
    </row>
    <row r="6" spans="2:6" outlineLevel="1" x14ac:dyDescent="0.3">
      <c r="B6" s="32"/>
      <c r="C6" s="32" t="s">
        <v>257</v>
      </c>
      <c r="D6" s="26">
        <v>1150</v>
      </c>
      <c r="E6" s="38">
        <v>1250</v>
      </c>
      <c r="F6" s="38">
        <v>1050</v>
      </c>
    </row>
    <row r="7" spans="2:6" x14ac:dyDescent="0.3">
      <c r="B7" s="33" t="s">
        <v>265</v>
      </c>
      <c r="C7" s="34"/>
      <c r="D7" s="31"/>
      <c r="E7" s="31"/>
      <c r="F7" s="31"/>
    </row>
    <row r="8" spans="2:6" ht="17.25" outlineLevel="1" thickBot="1" x14ac:dyDescent="0.35">
      <c r="B8" s="35"/>
      <c r="C8" s="35" t="s">
        <v>258</v>
      </c>
      <c r="D8" s="27">
        <v>554753100</v>
      </c>
      <c r="E8" s="27">
        <v>600009900</v>
      </c>
      <c r="F8" s="27">
        <v>507330400</v>
      </c>
    </row>
    <row r="9" spans="2:6" x14ac:dyDescent="0.3">
      <c r="B9" t="s">
        <v>266</v>
      </c>
    </row>
    <row r="10" spans="2:6" x14ac:dyDescent="0.3">
      <c r="B10" t="s">
        <v>267</v>
      </c>
    </row>
    <row r="11" spans="2:6" x14ac:dyDescent="0.3">
      <c r="B11" t="s">
        <v>268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10" t="s">
        <v>147</v>
      </c>
      <c r="B1" s="10"/>
      <c r="C1" s="10"/>
      <c r="D1" s="10"/>
      <c r="E1" s="10"/>
      <c r="F1" s="10"/>
      <c r="G1" s="10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3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3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3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3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3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3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3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3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3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3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3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3">
      <c r="F18" s="5" t="s">
        <v>167</v>
      </c>
      <c r="G18" s="7">
        <v>1150</v>
      </c>
    </row>
  </sheetData>
  <scenarios current="0" sqref="G16">
    <scenario name="환율상승" locked="1" count="1" user="보라돌이머신" comment="만든 사람 보라돌이머신 날짜 2024-12-30">
      <inputCells r="G18" val="1250" numFmtId="41"/>
    </scenario>
    <scenario name="환율하락" locked="1" count="1" user="보라돌이머신" comment="만든 사람 보라돌이머신 날짜 2024-12-30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L19" sqref="L19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10" t="s">
        <v>168</v>
      </c>
      <c r="B1" s="10"/>
      <c r="C1" s="10"/>
      <c r="D1" s="10"/>
      <c r="E1" s="10"/>
      <c r="F1" s="10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3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3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3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3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N26" sqref="N26"/>
    </sheetView>
  </sheetViews>
  <sheetFormatPr defaultRowHeight="16.5" x14ac:dyDescent="0.3"/>
  <cols>
    <col min="2" max="6" width="10.625" customWidth="1"/>
  </cols>
  <sheetData>
    <row r="1" spans="1:6" ht="20.25" x14ac:dyDescent="0.3">
      <c r="A1" s="10" t="s">
        <v>182</v>
      </c>
      <c r="B1" s="10"/>
      <c r="C1" s="10"/>
      <c r="D1" s="10"/>
      <c r="E1" s="10"/>
      <c r="F1" s="10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40">
        <v>33000</v>
      </c>
      <c r="C4" s="40">
        <v>77000</v>
      </c>
      <c r="D4" s="40">
        <v>61000</v>
      </c>
      <c r="E4" s="40">
        <v>54000</v>
      </c>
      <c r="F4" s="40">
        <f>SUM(B4:E4)</f>
        <v>225000</v>
      </c>
    </row>
    <row r="5" spans="1:6" x14ac:dyDescent="0.3">
      <c r="A5" s="5" t="s">
        <v>190</v>
      </c>
      <c r="B5" s="40">
        <v>50000</v>
      </c>
      <c r="C5" s="40">
        <v>79000</v>
      </c>
      <c r="D5" s="40">
        <v>43000</v>
      </c>
      <c r="E5" s="40">
        <v>67000</v>
      </c>
      <c r="F5" s="40">
        <f t="shared" ref="F5:F11" si="0">SUM(B5:E5)</f>
        <v>239000</v>
      </c>
    </row>
    <row r="6" spans="1:6" x14ac:dyDescent="0.3">
      <c r="A6" s="5" t="s">
        <v>191</v>
      </c>
      <c r="B6" s="40">
        <v>47000</v>
      </c>
      <c r="C6" s="40">
        <v>36000</v>
      </c>
      <c r="D6" s="40">
        <v>78000</v>
      </c>
      <c r="E6" s="40">
        <v>54000</v>
      </c>
      <c r="F6" s="40">
        <f t="shared" si="0"/>
        <v>215000</v>
      </c>
    </row>
    <row r="7" spans="1:6" x14ac:dyDescent="0.3">
      <c r="A7" s="5" t="s">
        <v>192</v>
      </c>
      <c r="B7" s="40">
        <v>59000</v>
      </c>
      <c r="C7" s="40">
        <v>55000</v>
      </c>
      <c r="D7" s="40">
        <v>76000</v>
      </c>
      <c r="E7" s="40">
        <v>31000</v>
      </c>
      <c r="F7" s="40">
        <f t="shared" si="0"/>
        <v>221000</v>
      </c>
    </row>
    <row r="8" spans="1:6" x14ac:dyDescent="0.3">
      <c r="A8" s="5" t="s">
        <v>193</v>
      </c>
      <c r="B8" s="40">
        <v>65000</v>
      </c>
      <c r="C8" s="40">
        <v>39000</v>
      </c>
      <c r="D8" s="40">
        <v>67000</v>
      </c>
      <c r="E8" s="40">
        <v>54000</v>
      </c>
      <c r="F8" s="40">
        <f t="shared" si="0"/>
        <v>225000</v>
      </c>
    </row>
    <row r="9" spans="1:6" x14ac:dyDescent="0.3">
      <c r="A9" s="5" t="s">
        <v>194</v>
      </c>
      <c r="B9" s="40">
        <v>76000</v>
      </c>
      <c r="C9" s="40">
        <v>41000</v>
      </c>
      <c r="D9" s="40">
        <v>51000</v>
      </c>
      <c r="E9" s="40">
        <v>38000</v>
      </c>
      <c r="F9" s="40">
        <f t="shared" si="0"/>
        <v>206000</v>
      </c>
    </row>
    <row r="10" spans="1:6" x14ac:dyDescent="0.3">
      <c r="A10" s="5" t="s">
        <v>195</v>
      </c>
      <c r="B10" s="40">
        <v>46000</v>
      </c>
      <c r="C10" s="40">
        <v>59000</v>
      </c>
      <c r="D10" s="40">
        <v>78000</v>
      </c>
      <c r="E10" s="40">
        <v>31000</v>
      </c>
      <c r="F10" s="40">
        <f t="shared" si="0"/>
        <v>214000</v>
      </c>
    </row>
    <row r="11" spans="1:6" x14ac:dyDescent="0.3">
      <c r="A11" s="5" t="s">
        <v>196</v>
      </c>
      <c r="B11" s="40">
        <v>78000</v>
      </c>
      <c r="C11" s="40">
        <v>75000</v>
      </c>
      <c r="D11" s="40">
        <v>35000</v>
      </c>
      <c r="E11" s="40">
        <v>54000</v>
      </c>
      <c r="F11" s="40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O11" sqref="O11"/>
    </sheetView>
  </sheetViews>
  <sheetFormatPr defaultRowHeight="16.5" x14ac:dyDescent="0.3"/>
  <sheetData>
    <row r="1" spans="1:5" ht="20.25" x14ac:dyDescent="0.3">
      <c r="A1" s="10" t="s">
        <v>197</v>
      </c>
      <c r="B1" s="10"/>
      <c r="C1" s="10"/>
      <c r="D1" s="10"/>
      <c r="E1" s="10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보라돌이머신</cp:lastModifiedBy>
  <dcterms:created xsi:type="dcterms:W3CDTF">2023-04-27T08:01:32Z</dcterms:created>
  <dcterms:modified xsi:type="dcterms:W3CDTF">2024-12-30T07:40:01Z</dcterms:modified>
</cp:coreProperties>
</file>