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_컴활 시험 (실기)\___시나공\기출문제집 2024(2)\길벗컴활2급기출(2)\"/>
    </mc:Choice>
  </mc:AlternateContent>
  <xr:revisionPtr revIDLastSave="0" documentId="13_ncr:1_{05325E2A-FA47-4E23-B094-A8769793D192}" xr6:coauthVersionLast="47" xr6:coauthVersionMax="47" xr10:uidLastSave="{00000000-0000-0000-0000-000000000000}"/>
  <bookViews>
    <workbookView xWindow="3945" yWindow="645" windowWidth="24255" windowHeight="14895" tabRatio="667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<sst xmlns="http://schemas.openxmlformats.org/spreadsheetml/2006/main" count="340" uniqueCount="265">
  <si>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</si>
  <si>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</si>
  <si>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</si>
  <si>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</si>
  <si>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</si>
  <si>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</si>
  <si>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</si>
  <si>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</si>
  <si>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</si>
  <si>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</si>
  <si>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</si>
  <si>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</si>
  <si>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</si>
  <si>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</si>
  <si>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</si>
  <si>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</si>
  <si>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</si>
  <si>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</si>
  <si>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</si>
  <si>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</si>
  <si>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</si>
  <si>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</si>
  <si>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</si>
  <si>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</si>
  <si>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</si>
  <si>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</si>
  <si>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</si>
  <si>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</si>
  <si>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</si>
  <si>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</si>
  <si>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</si>
  <si>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</si>
  <si>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</si>
  <si>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</si>
  <si>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</si>
  <si>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</si>
  <si>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</si>
  <si>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</si>
  <si>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</si>
  <si>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</si>
  <si>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</si>
  <si>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</si>
  <si>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</si>
  <si>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</si>
  <si>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</si>
  <si>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</si>
  <si>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</si>
  <si>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</si>
  <si>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</si>
  <si>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</si>
  <si>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</si>
  <si>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</si>
  <si>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</si>
  <si>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</si>
  <si>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</si>
  <si>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</si>
  <si>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</si>
  <si>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</si>
  <si>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</si>
  <si>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</si>
  <si>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</si>
  <si>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</si>
  <si>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</si>
  <si>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</si>
  <si>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</si>
  <si>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</si>
  <si>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</si>
  <si>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</si>
  <si>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</si>
  <si>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</si>
  <si>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</si>
  <si>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</si>
  <si>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</si>
  <si>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</si>
  <si>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</si>
  <si>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</si>
  <si>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</si>
  <si>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</si>
  <si>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</si>
  <si>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</si>
  <si>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</si>
  <si>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</si>
  <si>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</si>
  <si>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</si>
  <si>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</si>
  <si>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</si>
  <si>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</si>
  <si>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</si>
  <si>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</si>
  <si>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</si>
  <si>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</si>
  <si>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</si>
  <si>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</si>
  <si>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</si>
  <si>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</si>
  <si>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</si>
  <si>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</si>
  <si>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</si>
  <si>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</si>
  <si>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</si>
  <si>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</si>
  <si>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</si>
  <si>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</si>
  <si>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</si>
  <si>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</si>
  <si>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</si>
  <si>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</si>
  <si>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</si>
  <si>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</si>
  <si>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</si>
  <si>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</si>
  <si>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</si>
  <si>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</si>
  <si>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</si>
  <si>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</si>
  <si>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</si>
  <si>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</si>
  <si>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</si>
  <si>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</si>
  <si>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</si>
  <si>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</si>
  <si>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</si>
  <si>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</si>
  <si>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</si>
  <si>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</si>
  <si>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</si>
  <si>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</si>
  <si>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</si>
  <si>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상공종합학원 수강신청현황</t>
    <phoneticPr fontId="1" type="noConversion"/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</si>
  <si>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</si>
  <si>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</si>
  <si>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</si>
  <si>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</si>
  <si>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</si>
  <si>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</si>
  <si>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</si>
  <si>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</si>
  <si>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</si>
  <si>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</si>
  <si>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</si>
  <si>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</si>
  <si>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</si>
  <si>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</si>
  <si>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</si>
  <si>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</si>
  <si>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</si>
  <si>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</si>
  <si>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</si>
  <si>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</si>
  <si>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</si>
  <si>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</si>
  <si>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</si>
  <si>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</si>
  <si>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</si>
  <si>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</si>
  <si>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</si>
  <si>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</si>
  <si>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</si>
  <si>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</si>
  <si>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</si>
  <si>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</si>
  <si>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</si>
  <si>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</si>
  <si>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</si>
  <si>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</si>
  <si>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</si>
  <si>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</si>
  <si>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</si>
  <si>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</si>
  <si>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</si>
  <si>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</si>
  <si>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</si>
  <si>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</si>
  <si>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</si>
  <si>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</si>
  <si>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</si>
  <si>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</si>
  <si>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</si>
  <si>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</si>
  <si>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</si>
  <si>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</si>
  <si>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</si>
  <si>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</si>
  <si>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</si>
  <si>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</si>
  <si>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</si>
  <si>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</si>
  <si>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</si>
  <si>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</si>
  <si>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</si>
  <si>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</si>
  <si>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</si>
  <si>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</si>
  <si>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</si>
  <si>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</si>
  <si>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</si>
  <si>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</si>
  <si>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</si>
  <si>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</si>
  <si>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</si>
  <si>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</si>
  <si>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</si>
  <si>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</si>
  <si>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</si>
  <si>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</si>
  <si>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</si>
  <si>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</si>
  <si>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</si>
  <si>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</si>
  <si>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</si>
  <si>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</si>
  <si>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</si>
  <si>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</si>
  <si>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</si>
  <si>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</si>
  <si>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</si>
  <si>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</si>
  <si>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</si>
  <si>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</si>
  <si>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</si>
  <si>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</si>
  <si>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</si>
  <si>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</si>
  <si>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</si>
  <si>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</si>
  <si>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</si>
  <si>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</si>
  <si>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</si>
  <si>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</si>
  <si>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</si>
  <si>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</si>
  <si>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</si>
  <si>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</si>
  <si>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</si>
  <si>
    <t>종목</t>
  </si>
  <si>
    <t>주소</t>
  </si>
  <si>
    <t>회원구분</t>
  </si>
  <si>
    <t>SK-1358</t>
  </si>
  <si>
    <t>수영</t>
  </si>
  <si>
    <t>NR-6845</t>
  </si>
  <si>
    <t>헬스</t>
  </si>
  <si>
    <t>GT-2169</t>
  </si>
  <si>
    <t>골프</t>
  </si>
  <si>
    <t>SA-1967</t>
  </si>
  <si>
    <t>OP-6933</t>
  </si>
  <si>
    <t>DV-6111</t>
  </si>
  <si>
    <t>정</t>
    <phoneticPr fontId="1" type="noConversion"/>
  </si>
  <si>
    <t>준</t>
    <phoneticPr fontId="1" type="noConversion"/>
  </si>
  <si>
    <t>망원</t>
    <phoneticPr fontId="1" type="noConversion"/>
  </si>
  <si>
    <t>성산</t>
    <phoneticPr fontId="1" type="noConversion"/>
  </si>
  <si>
    <t>서교</t>
    <phoneticPr fontId="1" type="noConversion"/>
  </si>
  <si>
    <t>연남</t>
    <phoneticPr fontId="1" type="noConversion"/>
  </si>
  <si>
    <t>동교</t>
    <phoneticPr fontId="1" type="noConversion"/>
  </si>
  <si>
    <t>환율</t>
  </si>
  <si>
    <t>총판매액합계</t>
  </si>
  <si>
    <t>환율상승</t>
  </si>
  <si>
    <t>만든 사람 SGKPRTBDFN 날짜 2024-09-25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</si>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</sst>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 "/>
    <numFmt numFmtId="178" formatCode="_-* #,##0_-;\-* #,##0_-;_-* &quot;-&quot;_-;_-@_-"/>
    <numFmt numFmtId="181" formatCode="dd&quot;일&quot;\(aaaa\)"/>
    <numFmt numFmtId="182" formatCode="@&quot;회원&quot;"/>
    <numFmt numFmtId="183" formatCode="&quot;서울시 마포구 &quot;@&quot;동&quot;"/>
    <numFmt numFmtId="184" formatCode="&quot;▣&quot;@&quot;▣&quot;"/>
    <numFmt numFmtId="187" formatCode="&quot;₩&quot;#,##0_);[Red]\(&quot;₩&quot;#,##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81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184" fontId="8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87" fontId="0" fillId="0" borderId="1" xfId="0" applyNumberFormat="1" applyBorder="1">
      <alignment vertical="center"/>
    </xf>
  </cellXfs>
  <cellStyles count="4">
    <cellStyle name="강조색1" xfId="2" builtinId="29"/>
    <cellStyle name="쉼표 [0]" xfId="1" builtinId="6"/>
    <cellStyle name="쉼표 [0] 2" xfId="3" xr:uid="{4B87A8FE-0C45-4BCB-9B29-8D4878389999}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0D9B5C17-D773-C56C-B728-CE8A0BD3B9DD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직사각형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20" t="s">
        <v>233</v>
      </c>
      <c r="B3" s="20" t="s">
        <v>1</v>
      </c>
      <c r="C3" s="20" t="s">
        <v>2</v>
      </c>
      <c r="D3" s="20" t="s">
        <v>234</v>
      </c>
      <c r="E3" s="20" t="s">
        <v>235</v>
      </c>
      <c r="F3" s="20" t="s">
        <v>236</v>
      </c>
    </row>
    <row r="4" spans="1:6" x14ac:dyDescent="0.3">
      <c r="A4" s="21" t="s">
        <v>237</v>
      </c>
      <c r="B4" s="21" t="s">
        <v>3</v>
      </c>
      <c r="C4" s="21">
        <v>38</v>
      </c>
      <c r="D4" s="21" t="s">
        <v>238</v>
      </c>
      <c r="E4" s="19" t="s">
        <v>248</v>
      </c>
      <c r="F4" s="18" t="s">
        <v>246</v>
      </c>
    </row>
    <row r="5" spans="1:6" x14ac:dyDescent="0.3">
      <c r="A5" s="21" t="s">
        <v>239</v>
      </c>
      <c r="B5" s="21" t="s">
        <v>4</v>
      </c>
      <c r="C5" s="21">
        <v>45</v>
      </c>
      <c r="D5" s="21" t="s">
        <v>240</v>
      </c>
      <c r="E5" s="19" t="s">
        <v>249</v>
      </c>
      <c r="F5" s="18" t="s">
        <v>247</v>
      </c>
    </row>
    <row r="6" spans="1:6" x14ac:dyDescent="0.3">
      <c r="A6" s="21" t="s">
        <v>241</v>
      </c>
      <c r="B6" s="21" t="s">
        <v>4</v>
      </c>
      <c r="C6" s="21">
        <v>29</v>
      </c>
      <c r="D6" s="21" t="s">
        <v>242</v>
      </c>
      <c r="E6" s="19" t="s">
        <v>250</v>
      </c>
      <c r="F6" s="18" t="s">
        <v>247</v>
      </c>
    </row>
    <row r="7" spans="1:6" x14ac:dyDescent="0.3">
      <c r="A7" s="21" t="s">
        <v>243</v>
      </c>
      <c r="B7" s="21" t="s">
        <v>3</v>
      </c>
      <c r="C7" s="21">
        <v>46</v>
      </c>
      <c r="D7" s="21" t="s">
        <v>238</v>
      </c>
      <c r="E7" s="19" t="s">
        <v>251</v>
      </c>
      <c r="F7" s="18" t="s">
        <v>246</v>
      </c>
    </row>
    <row r="8" spans="1:6" x14ac:dyDescent="0.3">
      <c r="A8" s="21" t="s">
        <v>244</v>
      </c>
      <c r="B8" s="21" t="s">
        <v>3</v>
      </c>
      <c r="C8" s="21">
        <v>51</v>
      </c>
      <c r="D8" s="21" t="s">
        <v>240</v>
      </c>
      <c r="E8" s="19" t="s">
        <v>248</v>
      </c>
      <c r="F8" s="18" t="s">
        <v>247</v>
      </c>
    </row>
    <row r="9" spans="1:6" x14ac:dyDescent="0.3">
      <c r="A9" s="21" t="s">
        <v>245</v>
      </c>
      <c r="B9" s="21" t="s">
        <v>4</v>
      </c>
      <c r="C9" s="21">
        <v>34</v>
      </c>
      <c r="D9" s="21" t="s">
        <v>240</v>
      </c>
      <c r="E9" s="19" t="s">
        <v>252</v>
      </c>
      <c r="F9" s="18" t="s">
        <v>246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sqref="A1:F1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34" t="s">
        <v>128</v>
      </c>
      <c r="B1" s="34"/>
      <c r="C1" s="34"/>
      <c r="D1" s="34"/>
      <c r="E1" s="34"/>
      <c r="F1" s="34"/>
    </row>
    <row r="3" spans="1:6" x14ac:dyDescent="0.3">
      <c r="A3" s="23" t="s">
        <v>92</v>
      </c>
      <c r="B3" s="23" t="s">
        <v>93</v>
      </c>
      <c r="C3" s="23" t="s">
        <v>94</v>
      </c>
      <c r="D3" s="23" t="s">
        <v>95</v>
      </c>
      <c r="E3" s="23" t="s">
        <v>96</v>
      </c>
      <c r="F3" s="23" t="s">
        <v>97</v>
      </c>
    </row>
    <row r="4" spans="1:6" x14ac:dyDescent="0.3">
      <c r="A4" s="22" t="s">
        <v>98</v>
      </c>
      <c r="B4" s="22" t="s">
        <v>99</v>
      </c>
      <c r="C4" s="22" t="s">
        <v>100</v>
      </c>
      <c r="D4" s="22" t="s">
        <v>101</v>
      </c>
      <c r="E4" s="24">
        <v>45256</v>
      </c>
      <c r="F4" s="22">
        <v>35</v>
      </c>
    </row>
    <row r="5" spans="1:6" x14ac:dyDescent="0.3">
      <c r="A5" s="22" t="s">
        <v>102</v>
      </c>
      <c r="B5" s="22" t="s">
        <v>103</v>
      </c>
      <c r="C5" s="22" t="s">
        <v>104</v>
      </c>
      <c r="D5" s="22" t="s">
        <v>101</v>
      </c>
      <c r="E5" s="24">
        <v>45258</v>
      </c>
      <c r="F5" s="22">
        <v>40</v>
      </c>
    </row>
    <row r="6" spans="1:6" x14ac:dyDescent="0.3">
      <c r="A6" s="22" t="s">
        <v>105</v>
      </c>
      <c r="B6" s="22" t="s">
        <v>106</v>
      </c>
      <c r="C6" s="22" t="s">
        <v>107</v>
      </c>
      <c r="D6" s="22" t="s">
        <v>101</v>
      </c>
      <c r="E6" s="24">
        <v>45255</v>
      </c>
      <c r="F6" s="22">
        <v>25</v>
      </c>
    </row>
    <row r="7" spans="1:6" x14ac:dyDescent="0.3">
      <c r="A7" s="22" t="s">
        <v>108</v>
      </c>
      <c r="B7" s="22" t="s">
        <v>109</v>
      </c>
      <c r="C7" s="22" t="s">
        <v>110</v>
      </c>
      <c r="D7" s="22" t="s">
        <v>101</v>
      </c>
      <c r="E7" s="24">
        <v>45254</v>
      </c>
      <c r="F7" s="22">
        <v>30</v>
      </c>
    </row>
    <row r="8" spans="1:6" x14ac:dyDescent="0.3">
      <c r="A8" s="22" t="s">
        <v>111</v>
      </c>
      <c r="B8" s="22" t="s">
        <v>112</v>
      </c>
      <c r="C8" s="22" t="s">
        <v>113</v>
      </c>
      <c r="D8" s="22" t="s">
        <v>101</v>
      </c>
      <c r="E8" s="24">
        <v>45257</v>
      </c>
      <c r="F8" s="22">
        <v>20</v>
      </c>
    </row>
    <row r="9" spans="1:6" x14ac:dyDescent="0.3">
      <c r="A9" s="22" t="s">
        <v>114</v>
      </c>
      <c r="B9" s="22" t="s">
        <v>115</v>
      </c>
      <c r="C9" s="22" t="s">
        <v>116</v>
      </c>
      <c r="D9" s="22" t="s">
        <v>117</v>
      </c>
      <c r="E9" s="24">
        <v>45254</v>
      </c>
      <c r="F9" s="22">
        <v>25</v>
      </c>
    </row>
    <row r="10" spans="1:6" x14ac:dyDescent="0.3">
      <c r="A10" s="22" t="s">
        <v>118</v>
      </c>
      <c r="B10" s="22" t="s">
        <v>119</v>
      </c>
      <c r="C10" s="22" t="s">
        <v>120</v>
      </c>
      <c r="D10" s="22" t="s">
        <v>117</v>
      </c>
      <c r="E10" s="24">
        <v>45256</v>
      </c>
      <c r="F10" s="22">
        <v>30</v>
      </c>
    </row>
    <row r="11" spans="1:6" x14ac:dyDescent="0.3">
      <c r="A11" s="22" t="s">
        <v>121</v>
      </c>
      <c r="B11" s="22" t="s">
        <v>122</v>
      </c>
      <c r="C11" s="22" t="s">
        <v>123</v>
      </c>
      <c r="D11" s="22" t="s">
        <v>117</v>
      </c>
      <c r="E11" s="24">
        <v>45253</v>
      </c>
      <c r="F11" s="22">
        <v>30</v>
      </c>
    </row>
    <row r="12" spans="1:6" x14ac:dyDescent="0.3">
      <c r="A12" s="22" t="s">
        <v>124</v>
      </c>
      <c r="B12" s="22" t="s">
        <v>125</v>
      </c>
      <c r="C12" s="22" t="s">
        <v>126</v>
      </c>
      <c r="D12" s="22" t="s">
        <v>117</v>
      </c>
      <c r="E12" s="24">
        <v>45256</v>
      </c>
      <c r="F12" s="22">
        <v>35</v>
      </c>
    </row>
    <row r="13" spans="1:6" x14ac:dyDescent="0.3">
      <c r="A13" s="22" t="s">
        <v>127</v>
      </c>
      <c r="B13" s="25"/>
      <c r="C13" s="25"/>
      <c r="D13" s="25"/>
      <c r="E13" s="25"/>
      <c r="F13" s="22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sqref="A1:G1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0" t="s">
        <v>129</v>
      </c>
      <c r="B1" s="10"/>
      <c r="C1" s="10"/>
      <c r="D1" s="10"/>
      <c r="E1" s="10"/>
      <c r="F1" s="10"/>
      <c r="G1" s="10"/>
    </row>
    <row r="3" spans="1:7" x14ac:dyDescent="0.3">
      <c r="A3" s="4" t="s">
        <v>46</v>
      </c>
      <c r="B3" s="4" t="s">
        <v>130</v>
      </c>
      <c r="C3" s="4" t="s">
        <v>131</v>
      </c>
      <c r="D3" s="4" t="s">
        <v>132</v>
      </c>
      <c r="E3" s="4" t="s">
        <v>133</v>
      </c>
      <c r="F3" s="4" t="s">
        <v>134</v>
      </c>
      <c r="G3" s="4" t="s">
        <v>135</v>
      </c>
    </row>
    <row r="4" spans="1:7" x14ac:dyDescent="0.3">
      <c r="A4" s="4" t="s">
        <v>136</v>
      </c>
      <c r="B4" s="4">
        <v>90</v>
      </c>
      <c r="C4" s="4">
        <v>20</v>
      </c>
      <c r="D4" s="4">
        <v>90</v>
      </c>
      <c r="E4" s="4">
        <v>40</v>
      </c>
      <c r="F4" s="4">
        <v>70</v>
      </c>
      <c r="G4" s="4">
        <f t="shared" ref="G4:G15" si="0">SUM(B4:F4)</f>
        <v>310</v>
      </c>
    </row>
    <row r="5" spans="1:7" x14ac:dyDescent="0.3">
      <c r="A5" s="4" t="s">
        <v>137</v>
      </c>
      <c r="B5" s="4">
        <v>40</v>
      </c>
      <c r="C5" s="4">
        <v>100</v>
      </c>
      <c r="D5" s="4">
        <v>60</v>
      </c>
      <c r="E5" s="4">
        <v>80</v>
      </c>
      <c r="F5" s="4">
        <v>20</v>
      </c>
      <c r="G5" s="4">
        <f t="shared" si="0"/>
        <v>300</v>
      </c>
    </row>
    <row r="6" spans="1:7" x14ac:dyDescent="0.3">
      <c r="A6" s="4" t="s">
        <v>138</v>
      </c>
      <c r="B6" s="4">
        <v>100</v>
      </c>
      <c r="C6" s="4">
        <v>50</v>
      </c>
      <c r="D6" s="4">
        <v>20</v>
      </c>
      <c r="E6" s="4">
        <v>90</v>
      </c>
      <c r="F6" s="4">
        <v>50</v>
      </c>
      <c r="G6" s="4">
        <f t="shared" si="0"/>
        <v>310</v>
      </c>
    </row>
    <row r="7" spans="1:7" x14ac:dyDescent="0.3">
      <c r="A7" s="4" t="s">
        <v>139</v>
      </c>
      <c r="B7" s="4">
        <v>80</v>
      </c>
      <c r="C7" s="4">
        <v>10</v>
      </c>
      <c r="D7" s="4">
        <v>100</v>
      </c>
      <c r="E7" s="4">
        <v>50</v>
      </c>
      <c r="F7" s="4">
        <v>40</v>
      </c>
      <c r="G7" s="4">
        <f t="shared" si="0"/>
        <v>280</v>
      </c>
    </row>
    <row r="8" spans="1:7" x14ac:dyDescent="0.3">
      <c r="A8" s="4" t="s">
        <v>140</v>
      </c>
      <c r="B8" s="4">
        <v>10</v>
      </c>
      <c r="C8" s="4">
        <v>90</v>
      </c>
      <c r="D8" s="4">
        <v>40</v>
      </c>
      <c r="E8" s="4">
        <v>10</v>
      </c>
      <c r="F8" s="4">
        <v>80</v>
      </c>
      <c r="G8" s="4">
        <f t="shared" si="0"/>
        <v>230</v>
      </c>
    </row>
    <row r="9" spans="1:7" x14ac:dyDescent="0.3">
      <c r="A9" s="4" t="s">
        <v>141</v>
      </c>
      <c r="B9" s="4">
        <v>60</v>
      </c>
      <c r="C9" s="4">
        <v>30</v>
      </c>
      <c r="D9" s="4">
        <v>80</v>
      </c>
      <c r="E9" s="4">
        <v>60</v>
      </c>
      <c r="F9" s="4">
        <v>100</v>
      </c>
      <c r="G9" s="4">
        <f t="shared" si="0"/>
        <v>330</v>
      </c>
    </row>
    <row r="10" spans="1:7" x14ac:dyDescent="0.3">
      <c r="A10" s="4" t="s">
        <v>142</v>
      </c>
      <c r="B10" s="4">
        <v>50</v>
      </c>
      <c r="C10" s="4">
        <v>80</v>
      </c>
      <c r="D10" s="4">
        <v>30</v>
      </c>
      <c r="E10" s="4">
        <v>20</v>
      </c>
      <c r="F10" s="4">
        <v>10</v>
      </c>
      <c r="G10" s="4">
        <f t="shared" si="0"/>
        <v>190</v>
      </c>
    </row>
    <row r="11" spans="1:7" x14ac:dyDescent="0.3">
      <c r="A11" s="4" t="s">
        <v>143</v>
      </c>
      <c r="B11" s="4">
        <v>10</v>
      </c>
      <c r="C11" s="4">
        <v>10</v>
      </c>
      <c r="D11" s="4">
        <v>10</v>
      </c>
      <c r="E11" s="4">
        <v>100</v>
      </c>
      <c r="F11" s="4">
        <v>30</v>
      </c>
      <c r="G11" s="4">
        <f t="shared" si="0"/>
        <v>160</v>
      </c>
    </row>
    <row r="12" spans="1:7" x14ac:dyDescent="0.3">
      <c r="A12" s="4" t="s">
        <v>144</v>
      </c>
      <c r="B12" s="4">
        <v>70</v>
      </c>
      <c r="C12" s="4">
        <v>40</v>
      </c>
      <c r="D12" s="4">
        <v>70</v>
      </c>
      <c r="E12" s="4">
        <v>30</v>
      </c>
      <c r="F12" s="4">
        <v>10</v>
      </c>
      <c r="G12" s="4">
        <f t="shared" si="0"/>
        <v>220</v>
      </c>
    </row>
    <row r="13" spans="1:7" x14ac:dyDescent="0.3">
      <c r="A13" s="4" t="s">
        <v>145</v>
      </c>
      <c r="B13" s="4">
        <v>10</v>
      </c>
      <c r="C13" s="4">
        <v>70</v>
      </c>
      <c r="D13" s="4">
        <v>10</v>
      </c>
      <c r="E13" s="4">
        <v>10</v>
      </c>
      <c r="F13" s="4">
        <v>90</v>
      </c>
      <c r="G13" s="4">
        <f t="shared" si="0"/>
        <v>190</v>
      </c>
    </row>
    <row r="14" spans="1:7" x14ac:dyDescent="0.3">
      <c r="A14" s="4" t="s">
        <v>146</v>
      </c>
      <c r="B14" s="4">
        <v>20</v>
      </c>
      <c r="C14" s="4">
        <v>10</v>
      </c>
      <c r="D14" s="4">
        <v>10</v>
      </c>
      <c r="E14" s="4">
        <v>10</v>
      </c>
      <c r="F14" s="4">
        <v>60</v>
      </c>
      <c r="G14" s="4">
        <f t="shared" si="0"/>
        <v>110</v>
      </c>
    </row>
    <row r="15" spans="1:7" x14ac:dyDescent="0.3">
      <c r="A15" s="4" t="s">
        <v>147</v>
      </c>
      <c r="B15" s="4">
        <v>30</v>
      </c>
      <c r="C15" s="4">
        <v>60</v>
      </c>
      <c r="D15" s="4">
        <v>50</v>
      </c>
      <c r="E15" s="4">
        <v>70</v>
      </c>
      <c r="F15" s="4">
        <v>10</v>
      </c>
      <c r="G15" s="4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 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workbookViewId="0"/>
  </sheetViews>
  <sheetFormatPr defaultRowHeight="16.5" x14ac:dyDescent="0.3"/>
  <cols>
    <col min="3" max="3" width="14.25" bestFit="1" customWidth="1"/>
    <col min="9" max="9" width="10.125" bestFit="1" customWidth="1"/>
  </cols>
  <sheetData>
    <row r="1" spans="1:9" x14ac:dyDescent="0.3">
      <c r="A1" s="1" t="s">
        <v>5</v>
      </c>
      <c r="B1" s="3" t="s">
        <v>6</v>
      </c>
      <c r="F1" s="2" t="s">
        <v>7</v>
      </c>
      <c r="G1" s="3" t="s">
        <v>8</v>
      </c>
    </row>
    <row r="2" spans="1:9" x14ac:dyDescent="0.3">
      <c r="A2" s="4" t="s">
        <v>9</v>
      </c>
      <c r="B2" s="4" t="s">
        <v>1</v>
      </c>
      <c r="C2" s="4" t="s">
        <v>10</v>
      </c>
      <c r="D2" s="5" t="s">
        <v>2</v>
      </c>
      <c r="F2" s="4" t="s">
        <v>11</v>
      </c>
      <c r="G2" s="4" t="s">
        <v>12</v>
      </c>
      <c r="H2" s="4" t="s">
        <v>13</v>
      </c>
      <c r="I2" s="5" t="s">
        <v>14</v>
      </c>
    </row>
    <row r="3" spans="1:9" x14ac:dyDescent="0.3">
      <c r="A3" s="4" t="s">
        <v>15</v>
      </c>
      <c r="B3" s="4" t="s">
        <v>4</v>
      </c>
      <c r="C3" s="4" t="s">
        <v>16</v>
      </c>
      <c r="D3" s="4">
        <f ca="1">YEAR(TODAY())-LEFT(C3,2)-1900</f>
        <v>46</v>
      </c>
      <c r="F3" s="4" t="s">
        <v>17</v>
      </c>
      <c r="G3" s="4" t="s">
        <v>18</v>
      </c>
      <c r="H3" s="7">
        <v>9800</v>
      </c>
      <c r="I3" s="6">
        <f>SUMIF(G3:G12, "TV", H3:H12) / SUM(H3:H12)</f>
        <v>0.30816746739876461</v>
      </c>
    </row>
    <row r="4" spans="1:9" x14ac:dyDescent="0.3">
      <c r="A4" s="4" t="s">
        <v>19</v>
      </c>
      <c r="B4" s="4" t="s">
        <v>4</v>
      </c>
      <c r="C4" s="4" t="s">
        <v>20</v>
      </c>
      <c r="D4" s="22">
        <f t="shared" ref="D4:D12" ca="1" si="0">YEAR(TODAY())-LEFT(C4,2)-1900</f>
        <v>37</v>
      </c>
      <c r="F4" s="4" t="s">
        <v>17</v>
      </c>
      <c r="G4" s="4" t="s">
        <v>21</v>
      </c>
      <c r="H4" s="7">
        <v>6500</v>
      </c>
    </row>
    <row r="5" spans="1:9" x14ac:dyDescent="0.3">
      <c r="A5" s="4" t="s">
        <v>22</v>
      </c>
      <c r="B5" s="4" t="s">
        <v>3</v>
      </c>
      <c r="C5" s="4" t="s">
        <v>23</v>
      </c>
      <c r="D5" s="22">
        <f t="shared" ca="1" si="0"/>
        <v>43</v>
      </c>
      <c r="F5" s="4" t="s">
        <v>24</v>
      </c>
      <c r="G5" s="4" t="s">
        <v>25</v>
      </c>
      <c r="H5" s="7">
        <v>8100</v>
      </c>
    </row>
    <row r="6" spans="1:9" x14ac:dyDescent="0.3">
      <c r="A6" s="4" t="s">
        <v>26</v>
      </c>
      <c r="B6" s="4" t="s">
        <v>4</v>
      </c>
      <c r="C6" s="4" t="s">
        <v>27</v>
      </c>
      <c r="D6" s="22">
        <f t="shared" ca="1" si="0"/>
        <v>48</v>
      </c>
      <c r="F6" s="4" t="s">
        <v>28</v>
      </c>
      <c r="G6" s="4" t="s">
        <v>18</v>
      </c>
      <c r="H6" s="7">
        <v>5900</v>
      </c>
    </row>
    <row r="7" spans="1:9" x14ac:dyDescent="0.3">
      <c r="A7" s="4" t="s">
        <v>29</v>
      </c>
      <c r="B7" s="4" t="s">
        <v>3</v>
      </c>
      <c r="C7" s="4" t="s">
        <v>30</v>
      </c>
      <c r="D7" s="22">
        <f t="shared" ca="1" si="0"/>
        <v>29</v>
      </c>
      <c r="F7" s="4" t="s">
        <v>17</v>
      </c>
      <c r="G7" s="4" t="s">
        <v>31</v>
      </c>
      <c r="H7" s="7">
        <v>5600</v>
      </c>
    </row>
    <row r="8" spans="1:9" x14ac:dyDescent="0.3">
      <c r="A8" s="4" t="s">
        <v>32</v>
      </c>
      <c r="B8" s="4" t="s">
        <v>4</v>
      </c>
      <c r="C8" s="4" t="s">
        <v>33</v>
      </c>
      <c r="D8" s="22">
        <f t="shared" ca="1" si="0"/>
        <v>35</v>
      </c>
      <c r="F8" s="4" t="s">
        <v>34</v>
      </c>
      <c r="G8" s="4" t="s">
        <v>21</v>
      </c>
      <c r="H8" s="7">
        <v>7000</v>
      </c>
    </row>
    <row r="9" spans="1:9" x14ac:dyDescent="0.3">
      <c r="A9" s="4" t="s">
        <v>35</v>
      </c>
      <c r="B9" s="4" t="s">
        <v>3</v>
      </c>
      <c r="C9" s="4" t="s">
        <v>36</v>
      </c>
      <c r="D9" s="22">
        <f t="shared" ca="1" si="0"/>
        <v>38</v>
      </c>
      <c r="F9" s="4" t="s">
        <v>28</v>
      </c>
      <c r="G9" s="4" t="s">
        <v>25</v>
      </c>
      <c r="H9" s="7">
        <v>9000</v>
      </c>
    </row>
    <row r="10" spans="1:9" x14ac:dyDescent="0.3">
      <c r="A10" s="4" t="s">
        <v>37</v>
      </c>
      <c r="B10" s="4" t="s">
        <v>4</v>
      </c>
      <c r="C10" s="4" t="s">
        <v>38</v>
      </c>
      <c r="D10" s="22">
        <f t="shared" ca="1" si="0"/>
        <v>31</v>
      </c>
      <c r="F10" s="4" t="s">
        <v>24</v>
      </c>
      <c r="G10" s="4" t="s">
        <v>18</v>
      </c>
      <c r="H10" s="7">
        <v>6750</v>
      </c>
    </row>
    <row r="11" spans="1:9" x14ac:dyDescent="0.3">
      <c r="A11" s="4" t="s">
        <v>39</v>
      </c>
      <c r="B11" s="4" t="s">
        <v>3</v>
      </c>
      <c r="C11" s="4" t="s">
        <v>40</v>
      </c>
      <c r="D11" s="22">
        <f t="shared" ca="1" si="0"/>
        <v>36</v>
      </c>
      <c r="F11" s="4" t="s">
        <v>24</v>
      </c>
      <c r="G11" s="4" t="s">
        <v>21</v>
      </c>
      <c r="H11" s="7">
        <v>8000</v>
      </c>
    </row>
    <row r="12" spans="1:9" x14ac:dyDescent="0.3">
      <c r="A12" s="4" t="s">
        <v>41</v>
      </c>
      <c r="B12" s="4" t="s">
        <v>4</v>
      </c>
      <c r="C12" s="4" t="s">
        <v>42</v>
      </c>
      <c r="D12" s="22">
        <f t="shared" ca="1" si="0"/>
        <v>32</v>
      </c>
      <c r="F12" s="4" t="s">
        <v>34</v>
      </c>
      <c r="G12" s="4" t="s">
        <v>31</v>
      </c>
      <c r="H12" s="7">
        <v>6200</v>
      </c>
    </row>
    <row r="14" spans="1:9" x14ac:dyDescent="0.3">
      <c r="A14" s="2" t="s">
        <v>43</v>
      </c>
      <c r="B14" s="3" t="s">
        <v>215</v>
      </c>
      <c r="F14" s="2" t="s">
        <v>44</v>
      </c>
      <c r="G14" s="3" t="s">
        <v>45</v>
      </c>
    </row>
    <row r="15" spans="1:9" x14ac:dyDescent="0.3">
      <c r="A15" s="4" t="s">
        <v>216</v>
      </c>
      <c r="B15" s="4" t="s">
        <v>228</v>
      </c>
      <c r="C15" s="4" t="s">
        <v>227</v>
      </c>
      <c r="D15" s="5" t="s">
        <v>232</v>
      </c>
      <c r="F15" s="4" t="s">
        <v>9</v>
      </c>
      <c r="G15" s="4" t="s">
        <v>47</v>
      </c>
      <c r="H15" s="4" t="s">
        <v>48</v>
      </c>
      <c r="I15" s="4" t="s">
        <v>49</v>
      </c>
    </row>
    <row r="16" spans="1:9" x14ac:dyDescent="0.3">
      <c r="A16" s="4" t="s">
        <v>217</v>
      </c>
      <c r="B16" s="4" t="s">
        <v>229</v>
      </c>
      <c r="C16" s="8">
        <v>45203</v>
      </c>
      <c r="D16" s="4" t="str">
        <f>IF(MOD(DAY(C16),5)=0, "수도권", "지방")</f>
        <v>지방</v>
      </c>
      <c r="F16" s="4" t="s">
        <v>50</v>
      </c>
      <c r="G16" s="4" t="s">
        <v>51</v>
      </c>
      <c r="H16" s="4">
        <v>78</v>
      </c>
      <c r="I16" s="4">
        <v>67</v>
      </c>
    </row>
    <row r="17" spans="1:9" x14ac:dyDescent="0.3">
      <c r="A17" s="4" t="s">
        <v>218</v>
      </c>
      <c r="B17" s="4" t="s">
        <v>230</v>
      </c>
      <c r="C17" s="8">
        <v>45203</v>
      </c>
      <c r="D17" s="22" t="str">
        <f t="shared" ref="D17:D25" si="1">IF(MOD(DAY(C17),5)=0, "수도권", "지방")</f>
        <v>지방</v>
      </c>
      <c r="F17" s="4" t="s">
        <v>52</v>
      </c>
      <c r="G17" s="4" t="s">
        <v>51</v>
      </c>
      <c r="H17" s="4">
        <v>81</v>
      </c>
      <c r="I17" s="4">
        <v>81</v>
      </c>
    </row>
    <row r="18" spans="1:9" x14ac:dyDescent="0.3">
      <c r="A18" s="4" t="s">
        <v>219</v>
      </c>
      <c r="B18" s="4" t="s">
        <v>231</v>
      </c>
      <c r="C18" s="8">
        <v>45204</v>
      </c>
      <c r="D18" s="22" t="str">
        <f t="shared" si="1"/>
        <v>수도권</v>
      </c>
      <c r="F18" s="4" t="s">
        <v>53</v>
      </c>
      <c r="G18" s="4" t="s">
        <v>51</v>
      </c>
      <c r="H18" s="4">
        <v>91</v>
      </c>
      <c r="I18" s="4">
        <v>94</v>
      </c>
    </row>
    <row r="19" spans="1:9" x14ac:dyDescent="0.3">
      <c r="A19" s="4" t="s">
        <v>220</v>
      </c>
      <c r="B19" s="4" t="s">
        <v>229</v>
      </c>
      <c r="C19" s="8">
        <v>45204</v>
      </c>
      <c r="D19" s="22" t="str">
        <f t="shared" si="1"/>
        <v>수도권</v>
      </c>
      <c r="F19" s="4" t="s">
        <v>54</v>
      </c>
      <c r="G19" s="4" t="s">
        <v>55</v>
      </c>
      <c r="H19" s="4">
        <v>63</v>
      </c>
      <c r="I19" s="4">
        <v>68</v>
      </c>
    </row>
    <row r="20" spans="1:9" x14ac:dyDescent="0.3">
      <c r="A20" s="4" t="s">
        <v>221</v>
      </c>
      <c r="B20" s="4" t="s">
        <v>231</v>
      </c>
      <c r="C20" s="8">
        <v>45204</v>
      </c>
      <c r="D20" s="22" t="str">
        <f t="shared" si="1"/>
        <v>수도권</v>
      </c>
      <c r="F20" s="4" t="s">
        <v>56</v>
      </c>
      <c r="G20" s="4" t="s">
        <v>55</v>
      </c>
      <c r="H20" s="4">
        <v>92</v>
      </c>
      <c r="I20" s="4">
        <v>92</v>
      </c>
    </row>
    <row r="21" spans="1:9" x14ac:dyDescent="0.3">
      <c r="A21" s="4" t="s">
        <v>222</v>
      </c>
      <c r="B21" s="4" t="s">
        <v>230</v>
      </c>
      <c r="C21" s="8">
        <v>45208</v>
      </c>
      <c r="D21" s="22" t="str">
        <f t="shared" si="1"/>
        <v>지방</v>
      </c>
      <c r="F21" s="4" t="s">
        <v>57</v>
      </c>
      <c r="G21" s="4" t="s">
        <v>55</v>
      </c>
      <c r="H21" s="4">
        <v>88</v>
      </c>
      <c r="I21" s="4">
        <v>58</v>
      </c>
    </row>
    <row r="22" spans="1:9" x14ac:dyDescent="0.3">
      <c r="A22" s="4" t="s">
        <v>223</v>
      </c>
      <c r="B22" s="4" t="s">
        <v>230</v>
      </c>
      <c r="C22" s="8">
        <v>45208</v>
      </c>
      <c r="D22" s="22" t="str">
        <f t="shared" si="1"/>
        <v>지방</v>
      </c>
      <c r="F22" s="4" t="s">
        <v>58</v>
      </c>
      <c r="G22" s="4" t="s">
        <v>59</v>
      </c>
      <c r="H22" s="4">
        <v>83</v>
      </c>
      <c r="I22" s="4">
        <v>88</v>
      </c>
    </row>
    <row r="23" spans="1:9" x14ac:dyDescent="0.3">
      <c r="A23" s="4" t="s">
        <v>224</v>
      </c>
      <c r="B23" s="4" t="s">
        <v>231</v>
      </c>
      <c r="C23" s="8">
        <v>45209</v>
      </c>
      <c r="D23" s="22" t="str">
        <f t="shared" si="1"/>
        <v>수도권</v>
      </c>
      <c r="F23" s="4" t="s">
        <v>60</v>
      </c>
      <c r="G23" s="4" t="s">
        <v>59</v>
      </c>
      <c r="H23" s="4">
        <v>68</v>
      </c>
      <c r="I23" s="4">
        <v>76</v>
      </c>
    </row>
    <row r="24" spans="1:9" x14ac:dyDescent="0.3">
      <c r="A24" s="4" t="s">
        <v>225</v>
      </c>
      <c r="B24" s="4" t="s">
        <v>229</v>
      </c>
      <c r="C24" s="8">
        <v>45210</v>
      </c>
      <c r="D24" s="22" t="str">
        <f t="shared" si="1"/>
        <v>지방</v>
      </c>
      <c r="F24" s="4" t="s">
        <v>61</v>
      </c>
      <c r="G24" s="4" t="s">
        <v>59</v>
      </c>
      <c r="H24" s="4">
        <v>77</v>
      </c>
      <c r="I24" s="4">
        <v>69</v>
      </c>
    </row>
    <row r="25" spans="1:9" x14ac:dyDescent="0.3">
      <c r="A25" s="4" t="s">
        <v>226</v>
      </c>
      <c r="B25" s="4" t="s">
        <v>229</v>
      </c>
      <c r="C25" s="8">
        <v>45210</v>
      </c>
      <c r="D25" s="22" t="str">
        <f t="shared" si="1"/>
        <v>지방</v>
      </c>
      <c r="F25" s="11" t="s">
        <v>62</v>
      </c>
      <c r="G25" s="12"/>
      <c r="H25" s="13"/>
      <c r="I25" s="4">
        <f>COUNTIFS(H16:H24,"&gt;="&amp;LARGE(H16:H24,5), I16:I24, "&gt;="&amp;LARGE(I16:I24,5))</f>
        <v>4</v>
      </c>
    </row>
    <row r="27" spans="1:9" x14ac:dyDescent="0.3">
      <c r="A27" s="2" t="s">
        <v>63</v>
      </c>
      <c r="B27" s="3" t="s">
        <v>64</v>
      </c>
    </row>
    <row r="28" spans="1:9" x14ac:dyDescent="0.3">
      <c r="A28" s="4" t="s">
        <v>65</v>
      </c>
      <c r="B28" s="4" t="s">
        <v>66</v>
      </c>
      <c r="C28" s="4" t="s">
        <v>67</v>
      </c>
      <c r="D28" s="5" t="s">
        <v>68</v>
      </c>
      <c r="F28" s="14" t="s">
        <v>69</v>
      </c>
      <c r="G28" s="14"/>
    </row>
    <row r="29" spans="1:9" x14ac:dyDescent="0.3">
      <c r="A29" s="4" t="s">
        <v>70</v>
      </c>
      <c r="B29" s="4" t="s">
        <v>71</v>
      </c>
      <c r="C29" s="8">
        <v>45203</v>
      </c>
      <c r="D29" s="4" t="str">
        <f>VLOOKUP(WEEKDAY(C29,2), $F$30:$G$36, 2, 0)</f>
        <v>수요일</v>
      </c>
      <c r="F29" s="4" t="s">
        <v>73</v>
      </c>
      <c r="G29" s="4" t="s">
        <v>74</v>
      </c>
    </row>
    <row r="30" spans="1:9" x14ac:dyDescent="0.3">
      <c r="A30" s="4" t="s">
        <v>75</v>
      </c>
      <c r="B30" s="4" t="s">
        <v>76</v>
      </c>
      <c r="C30" s="8">
        <v>45204</v>
      </c>
      <c r="D30" s="22" t="str">
        <f t="shared" ref="D30:D38" si="2">VLOOKUP(WEEKDAY(C30,2), $F$30:$G$36, 2, 0)</f>
        <v>목요일</v>
      </c>
      <c r="F30" s="4">
        <v>1</v>
      </c>
      <c r="G30" s="4" t="s">
        <v>78</v>
      </c>
    </row>
    <row r="31" spans="1:9" x14ac:dyDescent="0.3">
      <c r="A31" s="4" t="s">
        <v>79</v>
      </c>
      <c r="B31" s="4" t="s">
        <v>80</v>
      </c>
      <c r="C31" s="8">
        <v>45205</v>
      </c>
      <c r="D31" s="22" t="str">
        <f t="shared" si="2"/>
        <v>금요일</v>
      </c>
      <c r="F31" s="4">
        <v>2</v>
      </c>
      <c r="G31" s="4" t="s">
        <v>72</v>
      </c>
    </row>
    <row r="32" spans="1:9" x14ac:dyDescent="0.3">
      <c r="A32" s="4" t="s">
        <v>82</v>
      </c>
      <c r="B32" s="4" t="s">
        <v>71</v>
      </c>
      <c r="C32" s="8">
        <v>45211</v>
      </c>
      <c r="D32" s="22" t="str">
        <f t="shared" si="2"/>
        <v>목요일</v>
      </c>
      <c r="F32" s="4">
        <v>3</v>
      </c>
      <c r="G32" s="4" t="s">
        <v>77</v>
      </c>
    </row>
    <row r="33" spans="1:7" x14ac:dyDescent="0.3">
      <c r="A33" s="4" t="s">
        <v>83</v>
      </c>
      <c r="B33" s="4" t="s">
        <v>71</v>
      </c>
      <c r="C33" s="8">
        <v>45212</v>
      </c>
      <c r="D33" s="22" t="str">
        <f t="shared" si="2"/>
        <v>금요일</v>
      </c>
      <c r="F33" s="4">
        <v>4</v>
      </c>
      <c r="G33" s="4" t="s">
        <v>81</v>
      </c>
    </row>
    <row r="34" spans="1:7" x14ac:dyDescent="0.3">
      <c r="A34" s="4" t="s">
        <v>84</v>
      </c>
      <c r="B34" s="4" t="s">
        <v>80</v>
      </c>
      <c r="C34" s="8">
        <v>45216</v>
      </c>
      <c r="D34" s="22" t="str">
        <f t="shared" si="2"/>
        <v>화요일</v>
      </c>
      <c r="F34" s="4">
        <v>5</v>
      </c>
      <c r="G34" s="4" t="s">
        <v>85</v>
      </c>
    </row>
    <row r="35" spans="1:7" x14ac:dyDescent="0.3">
      <c r="A35" s="4" t="s">
        <v>86</v>
      </c>
      <c r="B35" s="4" t="s">
        <v>76</v>
      </c>
      <c r="C35" s="8">
        <v>45217</v>
      </c>
      <c r="D35" s="22" t="str">
        <f t="shared" si="2"/>
        <v>수요일</v>
      </c>
      <c r="F35" s="4">
        <v>6</v>
      </c>
      <c r="G35" s="4" t="s">
        <v>87</v>
      </c>
    </row>
    <row r="36" spans="1:7" x14ac:dyDescent="0.3">
      <c r="A36" s="4" t="s">
        <v>88</v>
      </c>
      <c r="B36" s="4" t="s">
        <v>71</v>
      </c>
      <c r="C36" s="8">
        <v>45220</v>
      </c>
      <c r="D36" s="22" t="str">
        <f t="shared" si="2"/>
        <v>토요일</v>
      </c>
      <c r="F36" s="4">
        <v>7</v>
      </c>
      <c r="G36" s="4" t="s">
        <v>89</v>
      </c>
    </row>
    <row r="37" spans="1:7" x14ac:dyDescent="0.3">
      <c r="A37" s="4" t="s">
        <v>90</v>
      </c>
      <c r="B37" s="4" t="s">
        <v>80</v>
      </c>
      <c r="C37" s="8">
        <v>45224</v>
      </c>
      <c r="D37" s="22" t="str">
        <f t="shared" si="2"/>
        <v>수요일</v>
      </c>
    </row>
    <row r="38" spans="1:7" x14ac:dyDescent="0.3">
      <c r="A38" s="4" t="s">
        <v>91</v>
      </c>
      <c r="B38" s="4" t="s">
        <v>76</v>
      </c>
      <c r="C38" s="8">
        <v>45226</v>
      </c>
      <c r="D38" s="22" t="str">
        <f t="shared" si="2"/>
        <v>금요일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B7E0-3D0F-464A-96A0-6E5D3269FB21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7" t="s">
        <v>258</v>
      </c>
      <c r="C2" s="28"/>
      <c r="D2" s="32"/>
      <c r="E2" s="32"/>
      <c r="F2" s="32"/>
    </row>
    <row r="3" spans="2:6" collapsed="1" x14ac:dyDescent="0.3">
      <c r="B3" s="26"/>
      <c r="C3" s="26"/>
      <c r="D3" s="33" t="s">
        <v>260</v>
      </c>
      <c r="E3" s="33" t="s">
        <v>255</v>
      </c>
      <c r="F3" s="33" t="s">
        <v>257</v>
      </c>
    </row>
    <row r="4" spans="2:6" ht="40.5" hidden="1" outlineLevel="1" x14ac:dyDescent="0.3">
      <c r="B4" s="39"/>
      <c r="C4" s="39"/>
      <c r="D4" s="35"/>
      <c r="E4" s="41" t="s">
        <v>256</v>
      </c>
      <c r="F4" s="41" t="s">
        <v>256</v>
      </c>
    </row>
    <row r="5" spans="2:6" x14ac:dyDescent="0.3">
      <c r="B5" s="29" t="s">
        <v>259</v>
      </c>
      <c r="C5" s="30"/>
      <c r="D5" s="38"/>
      <c r="E5" s="38"/>
      <c r="F5" s="38"/>
    </row>
    <row r="6" spans="2:6" outlineLevel="1" x14ac:dyDescent="0.3">
      <c r="B6" s="39"/>
      <c r="C6" s="39" t="s">
        <v>253</v>
      </c>
      <c r="D6" s="36">
        <v>1150</v>
      </c>
      <c r="E6" s="40">
        <v>1250</v>
      </c>
      <c r="F6" s="40">
        <v>1050</v>
      </c>
    </row>
    <row r="7" spans="2:6" x14ac:dyDescent="0.3">
      <c r="B7" s="29" t="s">
        <v>261</v>
      </c>
      <c r="C7" s="30"/>
      <c r="D7" s="38"/>
      <c r="E7" s="38"/>
      <c r="F7" s="38"/>
    </row>
    <row r="8" spans="2:6" ht="17.25" outlineLevel="1" thickBot="1" x14ac:dyDescent="0.35">
      <c r="B8" s="31"/>
      <c r="C8" s="31" t="s">
        <v>254</v>
      </c>
      <c r="D8" s="37">
        <v>554753100</v>
      </c>
      <c r="E8" s="37">
        <v>600009900</v>
      </c>
      <c r="F8" s="37">
        <v>507330400</v>
      </c>
    </row>
    <row r="9" spans="2:6" x14ac:dyDescent="0.3">
      <c r="B9" t="s">
        <v>262</v>
      </c>
    </row>
    <row r="10" spans="2:6" x14ac:dyDescent="0.3">
      <c r="B10" t="s">
        <v>263</v>
      </c>
    </row>
    <row r="11" spans="2:6" x14ac:dyDescent="0.3">
      <c r="B11" t="s">
        <v>264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sqref="A1:G1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0" t="s">
        <v>148</v>
      </c>
      <c r="B1" s="10"/>
      <c r="C1" s="10"/>
      <c r="D1" s="10"/>
      <c r="E1" s="10"/>
      <c r="F1" s="10"/>
      <c r="G1" s="10"/>
    </row>
    <row r="3" spans="1:7" x14ac:dyDescent="0.3">
      <c r="A3" s="4" t="s">
        <v>149</v>
      </c>
      <c r="B3" s="4" t="s">
        <v>150</v>
      </c>
      <c r="C3" s="4" t="s">
        <v>151</v>
      </c>
      <c r="D3" s="4" t="s">
        <v>152</v>
      </c>
      <c r="E3" s="4" t="s">
        <v>153</v>
      </c>
      <c r="F3" s="4" t="s">
        <v>154</v>
      </c>
      <c r="G3" s="4" t="s">
        <v>155</v>
      </c>
    </row>
    <row r="4" spans="1:7" x14ac:dyDescent="0.3">
      <c r="A4" s="4" t="s">
        <v>156</v>
      </c>
      <c r="B4" s="4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4" t="s">
        <v>157</v>
      </c>
      <c r="B5" s="4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4" t="s">
        <v>158</v>
      </c>
      <c r="B6" s="4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4" t="s">
        <v>159</v>
      </c>
      <c r="B7" s="4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4" t="s">
        <v>160</v>
      </c>
      <c r="B8" s="4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4" t="s">
        <v>161</v>
      </c>
      <c r="B9" s="4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4" t="s">
        <v>162</v>
      </c>
      <c r="B10" s="4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4" t="s">
        <v>163</v>
      </c>
      <c r="B11" s="4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4" t="s">
        <v>164</v>
      </c>
      <c r="B12" s="4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4" t="s">
        <v>165</v>
      </c>
      <c r="B13" s="4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4" t="s">
        <v>166</v>
      </c>
      <c r="B14" s="4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4" t="s">
        <v>167</v>
      </c>
      <c r="B15" s="4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3">
      <c r="F18" s="4" t="s">
        <v>168</v>
      </c>
      <c r="G18" s="7">
        <v>1150</v>
      </c>
    </row>
  </sheetData>
  <scenarios current="0" sqref="G16">
    <scenario name="환율상승" locked="1" count="1" user="SGKPRTBDFN" comment="만든 사람 SGKPRTBDFN 날짜 2024-09-25">
      <inputCells r="G18" val="1250" numFmtId="41"/>
    </scenario>
    <scenario name="환율하락" locked="1" count="1" user="SGKPRTBDFN" comment="만든 사람 SGKPRTBDFN 날짜 2024-09-25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sqref="A1:F1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0" t="s">
        <v>169</v>
      </c>
      <c r="B1" s="10"/>
      <c r="C1" s="10"/>
      <c r="D1" s="10"/>
      <c r="E1" s="10"/>
      <c r="F1" s="10"/>
    </row>
    <row r="3" spans="1:6" x14ac:dyDescent="0.3">
      <c r="A3" s="4" t="s">
        <v>12</v>
      </c>
      <c r="B3" s="4" t="s">
        <v>170</v>
      </c>
      <c r="C3" s="4" t="s">
        <v>171</v>
      </c>
      <c r="D3" s="4" t="s">
        <v>172</v>
      </c>
      <c r="E3" s="4" t="s">
        <v>154</v>
      </c>
      <c r="F3" s="4" t="s">
        <v>173</v>
      </c>
    </row>
    <row r="4" spans="1:6" x14ac:dyDescent="0.3">
      <c r="A4" s="4" t="s">
        <v>174</v>
      </c>
      <c r="B4" s="4" t="s">
        <v>175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4" t="s">
        <v>176</v>
      </c>
      <c r="B5" s="4" t="s">
        <v>175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4" t="s">
        <v>177</v>
      </c>
      <c r="B6" s="4" t="s">
        <v>178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4" t="s">
        <v>179</v>
      </c>
      <c r="B7" s="4" t="s">
        <v>178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4" t="s">
        <v>180</v>
      </c>
      <c r="B8" s="4" t="s">
        <v>181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4" t="s">
        <v>182</v>
      </c>
      <c r="B9" s="4" t="s">
        <v>181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sqref="A1:F1"/>
    </sheetView>
  </sheetViews>
  <sheetFormatPr defaultRowHeight="16.5" x14ac:dyDescent="0.3"/>
  <cols>
    <col min="2" max="6" width="10.625" customWidth="1"/>
  </cols>
  <sheetData>
    <row r="1" spans="1:6" ht="20.25" x14ac:dyDescent="0.3">
      <c r="A1" s="10" t="s">
        <v>183</v>
      </c>
      <c r="B1" s="10"/>
      <c r="C1" s="10"/>
      <c r="D1" s="10"/>
      <c r="E1" s="10"/>
      <c r="F1" s="10"/>
    </row>
    <row r="3" spans="1:6" x14ac:dyDescent="0.3">
      <c r="A3" s="4" t="s">
        <v>184</v>
      </c>
      <c r="B3" s="4" t="s">
        <v>185</v>
      </c>
      <c r="C3" s="4" t="s">
        <v>186</v>
      </c>
      <c r="D3" s="4" t="s">
        <v>187</v>
      </c>
      <c r="E3" s="4" t="s">
        <v>188</v>
      </c>
      <c r="F3" s="4" t="s">
        <v>189</v>
      </c>
    </row>
    <row r="4" spans="1:6" x14ac:dyDescent="0.3">
      <c r="A4" s="4" t="s">
        <v>190</v>
      </c>
      <c r="B4" s="42">
        <v>33000</v>
      </c>
      <c r="C4" s="42">
        <v>77000</v>
      </c>
      <c r="D4" s="42">
        <v>61000</v>
      </c>
      <c r="E4" s="42">
        <v>54000</v>
      </c>
      <c r="F4" s="42">
        <f>SUM(B4:E4)</f>
        <v>225000</v>
      </c>
    </row>
    <row r="5" spans="1:6" x14ac:dyDescent="0.3">
      <c r="A5" s="4" t="s">
        <v>191</v>
      </c>
      <c r="B5" s="42">
        <v>50000</v>
      </c>
      <c r="C5" s="42">
        <v>79000</v>
      </c>
      <c r="D5" s="42">
        <v>43000</v>
      </c>
      <c r="E5" s="42">
        <v>67000</v>
      </c>
      <c r="F5" s="42">
        <f t="shared" ref="F5:F11" si="0">SUM(B5:E5)</f>
        <v>239000</v>
      </c>
    </row>
    <row r="6" spans="1:6" x14ac:dyDescent="0.3">
      <c r="A6" s="4" t="s">
        <v>192</v>
      </c>
      <c r="B6" s="42">
        <v>47000</v>
      </c>
      <c r="C6" s="42">
        <v>36000</v>
      </c>
      <c r="D6" s="42">
        <v>78000</v>
      </c>
      <c r="E6" s="42">
        <v>54000</v>
      </c>
      <c r="F6" s="42">
        <f t="shared" si="0"/>
        <v>215000</v>
      </c>
    </row>
    <row r="7" spans="1:6" x14ac:dyDescent="0.3">
      <c r="A7" s="4" t="s">
        <v>193</v>
      </c>
      <c r="B7" s="42">
        <v>59000</v>
      </c>
      <c r="C7" s="42">
        <v>55000</v>
      </c>
      <c r="D7" s="42">
        <v>76000</v>
      </c>
      <c r="E7" s="42">
        <v>31000</v>
      </c>
      <c r="F7" s="42">
        <f t="shared" si="0"/>
        <v>221000</v>
      </c>
    </row>
    <row r="8" spans="1:6" x14ac:dyDescent="0.3">
      <c r="A8" s="4" t="s">
        <v>194</v>
      </c>
      <c r="B8" s="42">
        <v>65000</v>
      </c>
      <c r="C8" s="42">
        <v>39000</v>
      </c>
      <c r="D8" s="42">
        <v>67000</v>
      </c>
      <c r="E8" s="42">
        <v>54000</v>
      </c>
      <c r="F8" s="42">
        <f t="shared" si="0"/>
        <v>225000</v>
      </c>
    </row>
    <row r="9" spans="1:6" x14ac:dyDescent="0.3">
      <c r="A9" s="4" t="s">
        <v>195</v>
      </c>
      <c r="B9" s="42">
        <v>76000</v>
      </c>
      <c r="C9" s="42">
        <v>41000</v>
      </c>
      <c r="D9" s="42">
        <v>51000</v>
      </c>
      <c r="E9" s="42">
        <v>38000</v>
      </c>
      <c r="F9" s="42">
        <f t="shared" si="0"/>
        <v>206000</v>
      </c>
    </row>
    <row r="10" spans="1:6" x14ac:dyDescent="0.3">
      <c r="A10" s="4" t="s">
        <v>196</v>
      </c>
      <c r="B10" s="42">
        <v>46000</v>
      </c>
      <c r="C10" s="42">
        <v>59000</v>
      </c>
      <c r="D10" s="42">
        <v>78000</v>
      </c>
      <c r="E10" s="42">
        <v>31000</v>
      </c>
      <c r="F10" s="42">
        <f t="shared" si="0"/>
        <v>214000</v>
      </c>
    </row>
    <row r="11" spans="1:6" x14ac:dyDescent="0.3">
      <c r="A11" s="4" t="s">
        <v>197</v>
      </c>
      <c r="B11" s="42">
        <v>78000</v>
      </c>
      <c r="C11" s="42">
        <v>75000</v>
      </c>
      <c r="D11" s="42">
        <v>35000</v>
      </c>
      <c r="E11" s="42">
        <v>54000</v>
      </c>
      <c r="F11" s="42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6.5" x14ac:dyDescent="0.3"/>
  <sheetData>
    <row r="1" spans="1:5" ht="20.25" x14ac:dyDescent="0.3">
      <c r="A1" s="10" t="s">
        <v>198</v>
      </c>
      <c r="B1" s="10"/>
      <c r="C1" s="10"/>
      <c r="D1" s="10"/>
      <c r="E1" s="10"/>
    </row>
    <row r="3" spans="1:5" x14ac:dyDescent="0.3">
      <c r="A3" s="4" t="s">
        <v>199</v>
      </c>
      <c r="B3" s="4" t="s">
        <v>200</v>
      </c>
      <c r="C3" s="4" t="s">
        <v>201</v>
      </c>
      <c r="D3" s="4" t="s">
        <v>202</v>
      </c>
      <c r="E3" s="4" t="s">
        <v>203</v>
      </c>
    </row>
    <row r="4" spans="1:5" x14ac:dyDescent="0.3">
      <c r="A4" s="4" t="s">
        <v>204</v>
      </c>
      <c r="B4" s="4" t="s">
        <v>205</v>
      </c>
      <c r="C4" s="9">
        <v>58000</v>
      </c>
      <c r="D4" s="4">
        <v>13.4</v>
      </c>
      <c r="E4" s="4" t="s">
        <v>206</v>
      </c>
    </row>
    <row r="5" spans="1:5" x14ac:dyDescent="0.3">
      <c r="A5" s="4" t="s">
        <v>207</v>
      </c>
      <c r="B5" s="4" t="s">
        <v>208</v>
      </c>
      <c r="C5" s="9">
        <v>105000</v>
      </c>
      <c r="D5" s="4">
        <v>10.9</v>
      </c>
      <c r="E5" s="4" t="s">
        <v>209</v>
      </c>
    </row>
    <row r="6" spans="1:5" x14ac:dyDescent="0.3">
      <c r="A6" s="4" t="s">
        <v>210</v>
      </c>
      <c r="B6" s="4" t="s">
        <v>211</v>
      </c>
      <c r="C6" s="9">
        <v>37800</v>
      </c>
      <c r="D6" s="4">
        <v>12.5</v>
      </c>
      <c r="E6" s="4" t="s">
        <v>206</v>
      </c>
    </row>
    <row r="7" spans="1:5" x14ac:dyDescent="0.3">
      <c r="A7" s="4" t="s">
        <v>212</v>
      </c>
      <c r="B7" s="4" t="s">
        <v>205</v>
      </c>
      <c r="C7" s="9">
        <v>64200</v>
      </c>
      <c r="D7" s="4">
        <v>11.5</v>
      </c>
      <c r="E7" s="4" t="s">
        <v>206</v>
      </c>
    </row>
    <row r="8" spans="1:5" x14ac:dyDescent="0.3">
      <c r="A8" s="4" t="s">
        <v>213</v>
      </c>
      <c r="B8" s="4" t="s">
        <v>214</v>
      </c>
      <c r="C8" s="9">
        <v>112500</v>
      </c>
      <c r="D8" s="4">
        <v>13.7</v>
      </c>
      <c r="E8" s="4" t="s">
        <v>209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SGKPRTBDFN</cp:lastModifiedBy>
  <dcterms:created xsi:type="dcterms:W3CDTF">2023-04-27T08:01:32Z</dcterms:created>
  <dcterms:modified xsi:type="dcterms:W3CDTF">2024-09-24T23:29:48Z</dcterms:modified>
</cp:coreProperties>
</file>