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시나공\길벗컴활2급(수)\03 기본모의고사\"/>
    </mc:Choice>
  </mc:AlternateContent>
  <xr:revisionPtr revIDLastSave="0" documentId="13_ncr:1_{9ECAA8A7-E763-47A5-A618-D077F4D9EE18}" xr6:coauthVersionLast="47" xr6:coauthVersionMax="47" xr10:uidLastSave="{00000000-0000-0000-0000-000000000000}"/>
  <bookViews>
    <workbookView xWindow="-108" yWindow="-108" windowWidth="23256" windowHeight="13176" firstSheet="4" activeTab="9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8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eta.MOD" hidden="1" xlm="1">#NAME?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A37" i="2"/>
  <c r="G17" i="5"/>
  <c r="G10" i="5"/>
  <c r="G6" i="5"/>
  <c r="G19" i="5" s="1"/>
  <c r="F18" i="5"/>
  <c r="E18" i="5"/>
  <c r="F11" i="5"/>
  <c r="E11" i="5"/>
  <c r="F7" i="5"/>
  <c r="F20" i="5" s="1"/>
  <c r="E7" i="5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B15" i="9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s="1"/>
  <c r="E20" i="5" l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<sst xmlns="http://schemas.openxmlformats.org/spreadsheetml/2006/main" count="528" uniqueCount="327">
  <si>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</si>
  <si>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</si>
  <si>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</si>
  <si>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</si>
  <si>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</si>
  <si>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</si>
  <si>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</si>
  <si>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</si>
  <si>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</si>
  <si>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</si>
  <si>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</si>
  <si>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</si>
  <si>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</si>
  <si>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</si>
  <si>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</si>
  <si>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</si>
  <si>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</si>
  <si>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</si>
  <si>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</si>
  <si>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</si>
  <si>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</si>
  <si>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</si>
  <si>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</si>
  <si>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</si>
  <si>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</si>
  <si>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</si>
  <si>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</si>
  <si>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</si>
  <si>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</si>
  <si>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</si>
  <si>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</si>
  <si>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</si>
  <si>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</si>
  <si>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</si>
  <si>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</si>
  <si>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</si>
  <si>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</si>
  <si>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</si>
  <si>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</si>
  <si>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</si>
  <si>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</si>
  <si>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</si>
  <si>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</si>
  <si>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</si>
  <si>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</si>
  <si>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</si>
  <si>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</si>
  <si>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</si>
  <si>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</si>
  <si>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</si>
  <si>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</si>
  <si>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</si>
  <si>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</si>
  <si>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</si>
  <si>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</si>
  <si>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</si>
  <si>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</si>
  <si>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</si>
  <si>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</si>
  <si>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</si>
  <si>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</si>
  <si>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</si>
  <si>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</si>
  <si>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</si>
  <si>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</si>
  <si>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</si>
  <si>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</si>
  <si>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</si>
  <si>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</si>
  <si>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</si>
  <si>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</si>
  <si>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</si>
  <si>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</si>
  <si>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</si>
  <si>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</si>
  <si>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</si>
  <si>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</si>
  <si>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</si>
  <si>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</si>
  <si>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</si>
  <si>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</si>
  <si>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</si>
  <si>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</si>
  <si>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</si>
  <si>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</si>
  <si>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</si>
  <si>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</si>
  <si>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</si>
  <si>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</si>
  <si>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</si>
  <si>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</si>
  <si>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</si>
  <si>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</si>
  <si>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</si>
  <si>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</si>
  <si>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</si>
  <si>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</si>
  <si>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</si>
  <si>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</si>
  <si>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</si>
  <si>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</si>
  <si>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</si>
  <si>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</si>
  <si>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</si>
  <si>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</si>
  <si>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</si>
  <si>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</si>
  <si>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</si>
  <si>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</si>
  <si>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</si>
  <si>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</si>
  <si>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</si>
  <si>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</si>
  <si>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</si>
  <si>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</si>
  <si>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</si>
  <si>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</si>
  <si>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</si>
  <si>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</si>
  <si>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</si>
  <si>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</si>
  <si>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</si>
  <si>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</si>
  <si>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</si>
  <si>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</si>
  <si>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</si>
  <si>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</si>
  <si>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</si>
  <si>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</si>
  <si>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</si>
  <si>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</si>
  <si>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</si>
  <si>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</si>
  <si>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</si>
  <si>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</si>
  <si>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</si>
  <si>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</si>
  <si>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</si>
  <si>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</si>
  <si>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</si>
  <si>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</si>
  <si>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</si>
  <si>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</si>
  <si>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</si>
  <si>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</si>
  <si>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</si>
  <si>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</si>
  <si>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</si>
  <si>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</si>
  <si>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</si>
  <si>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</si>
  <si>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</si>
  <si>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</si>
  <si>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</si>
  <si>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</si>
  <si>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</si>
  <si>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</si>
  <si>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</si>
  <si>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</si>
  <si>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</si>
  <si>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</si>
  <si>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</si>
  <si>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</si>
  <si>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</si>
  <si>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</si>
  <si>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</si>
  <si>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</si>
  <si>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</si>
  <si>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</si>
  <si>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</si>
  <si>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</si>
  <si>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</si>
  <si>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</si>
  <si>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</si>
  <si>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</si>
  <si>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</si>
  <si>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</si>
  <si>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</si>
  <si>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</si>
  <si>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</si>
  <si>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</si>
  <si>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</si>
  <si>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</si>
  <si>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</si>
  <si>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</si>
  <si>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</si>
  <si>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</si>
  <si>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</si>
  <si>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</si>
  <si>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</si>
  <si>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</si>
  <si>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</si>
  <si>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</si>
  <si>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</si>
  <si>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</si>
  <si>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</si>
  <si>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</si>
  <si>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</si>
  <si>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</si>
  <si>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</si>
  <si>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</si>
  <si>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</si>
  <si>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</si>
  <si>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</si>
  <si>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</si>
  <si>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</si>
  <si>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</si>
  <si>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</si>
  <si>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</si>
  <si>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</si>
  <si>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</si>
  <si>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</si>
  <si>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</si>
  <si>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</si>
  <si>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</si>
  <si>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</si>
  <si>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</si>
  <si>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</si>
  <si>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</si>
  <si>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</si>
  <si>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</si>
  <si>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</si>
  <si>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</si>
  <si>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</si>
  <si>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</si>
  <si>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</si>
  <si>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</si>
  <si>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</si>
  <si>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</si>
  <si>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</si>
  <si>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</si>
  <si>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</si>
  <si>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</si>
  <si>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</si>
  <si>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</si>
  <si>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</si>
  <si>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</si>
  <si>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</si>
  <si>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</si>
  <si>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</si>
  <si>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</si>
  <si>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</si>
  <si>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</si>
  <si>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</si>
  <si>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</si>
  <si>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</si>
  <si>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</si>
  <si>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</si>
  <si>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</si>
  <si>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</si>
  <si>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</si>
  <si>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</si>
  <si>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</si>
  <si>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</si>
  <si>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</si>
  <si>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</si>
  <si>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</si>
  <si>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</si>
  <si>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</si>
  <si>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</si>
  <si>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</si>
  <si>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</si>
  <si>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</si>
  <si>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</si>
  <si>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</si>
  <si>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</si>
  <si>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</si>
  <si>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</si>
  <si>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</si>
  <si>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</si>
  <si>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</si>
  <si>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</si>
  <si>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</si>
  <si>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</si>
  <si>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</si>
  <si>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</si>
  <si>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</si>
  <si>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</si>
  <si>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</si>
  <si>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</si>
  <si>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</si>
  <si>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</si>
  <si>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</si>
  <si>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</si>
  <si>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</si>
  <si>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</si>
  <si>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</si>
  <si>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</si>
  <si>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</si>
  <si>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</si>
  <si>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</si>
  <si>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</si>
  <si>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</si>
  <si>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여</t>
    <phoneticPr fontId="1" type="noConversion"/>
  </si>
  <si>
    <t>남</t>
    <phoneticPr fontId="1" type="noConversion"/>
  </si>
  <si>
    <t>부장 요약</t>
  </si>
  <si>
    <t>과장 요약</t>
  </si>
  <si>
    <t>사원 요약</t>
  </si>
  <si>
    <t>총합계</t>
  </si>
  <si>
    <t>부장 최대</t>
  </si>
  <si>
    <t>과장 최대</t>
  </si>
  <si>
    <t>사원 최대</t>
  </si>
  <si>
    <t>전체 최대값</t>
  </si>
  <si>
    <t>행 레이블</t>
  </si>
  <si>
    <t>열 레이블</t>
  </si>
  <si>
    <t>합계 : 평점</t>
  </si>
  <si>
    <t>#</t>
  </si>
  <si>
    <t>상여금비율</t>
  </si>
  <si>
    <t>기본급의</t>
  </si>
  <si>
    <t>상여급비율</t>
  </si>
  <si>
    <t>공제계비율</t>
  </si>
  <si>
    <t>급여계의</t>
  </si>
  <si>
    <t>이지형부장</t>
  </si>
  <si>
    <t>오지명부장</t>
  </si>
  <si>
    <t>상여급/공제계비율인하</t>
  </si>
  <si>
    <t>만든 사람 82102 날짜 2025-12-29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</si>
  <si>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</si>
  <si>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</si>
  <si>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</si>
  <si>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</si>
  <si>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</si>
  <si>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</si>
  <si>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</si>
  <si>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82102 날짜 2025-12-29
수정한 사람 82102 날짜 2025-12-29</t>
  </si>
  <si>
    <t>상여급/공제계비율인상</t>
  </si>
  <si>
    <t>조건1</t>
    <phoneticPr fontId="1" type="noConversion"/>
  </si>
  <si>
    <t>조건2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</si>
</sst>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mm&quot;월&quot;\ dd&quot;일&quot;"/>
    <numFmt numFmtId="177" formatCode="#,##0&quot;원&quot;"/>
    <numFmt numFmtId="178" formatCode="0;0;&quot;#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0" fillId="0" borderId="3" xfId="0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0" fillId="0" borderId="6" xfId="0" applyNumberFormat="1" applyBorder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9" fillId="5" borderId="9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11" fillId="6" borderId="10" xfId="0" applyFont="1" applyFill="1" applyBorder="1" applyAlignment="1">
      <alignment horizontal="left" vertical="center"/>
    </xf>
    <xf numFmtId="0" fontId="12" fillId="6" borderId="10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right" vertical="center"/>
    </xf>
    <xf numFmtId="0" fontId="8" fillId="5" borderId="9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center" vertical="center"/>
    </xf>
    <xf numFmtId="0" fontId="2" fillId="3" borderId="11" xfId="3" applyBorder="1">
      <alignment vertical="center"/>
    </xf>
    <xf numFmtId="0" fontId="2" fillId="3" borderId="12" xfId="3" applyBorder="1">
      <alignment vertical="center"/>
    </xf>
    <xf numFmtId="0" fontId="2" fillId="3" borderId="13" xfId="3" applyBorder="1">
      <alignment vertical="center"/>
    </xf>
    <xf numFmtId="0" fontId="0" fillId="0" borderId="6" xfId="0" applyBorder="1">
      <alignment vertical="center"/>
    </xf>
    <xf numFmtId="0" fontId="0" fillId="0" borderId="14" xfId="0" applyBorder="1">
      <alignment vertical="center"/>
    </xf>
    <xf numFmtId="9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0" fillId="0" borderId="10" xfId="0" applyBorder="1">
      <alignment vertical="center"/>
    </xf>
    <xf numFmtId="0" fontId="10" fillId="6" borderId="0" xfId="0" applyFont="1" applyFill="1" applyAlignment="1">
      <alignment horizontal="left" vertical="center"/>
    </xf>
    <xf numFmtId="9" fontId="0" fillId="7" borderId="0" xfId="0" applyNumberFormat="1" applyFill="1">
      <alignment vertical="center"/>
    </xf>
    <xf numFmtId="0" fontId="13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차트작업!$I$3</c15:sqref>
                        </c15:formulaRef>
                      </c:ext>
                    </c:extLst>
                    <c:strCache>
                      <c:ptCount val="1"/>
                      <c:pt idx="0">
                        <c:v>총점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차트작업!$B$4:$B$13</c15:sqref>
                        </c15:fullRef>
                        <c15:formulaRef>
                          <c15:sqref>(차트작업!$B$4:$B$7,차트작업!$B$9:$B$10,차트작업!$B$12)</c15:sqref>
                        </c15:formulaRef>
                      </c:ext>
                    </c:extLst>
                    <c:strCache>
                      <c:ptCount val="7"/>
                      <c:pt idx="0">
                        <c:v>최고봉</c:v>
                      </c:pt>
                      <c:pt idx="1">
                        <c:v>장샛별</c:v>
                      </c:pt>
                      <c:pt idx="2">
                        <c:v>조은별</c:v>
                      </c:pt>
                      <c:pt idx="3">
                        <c:v>새희망</c:v>
                      </c:pt>
                      <c:pt idx="4">
                        <c:v>김승리</c:v>
                      </c:pt>
                      <c:pt idx="5">
                        <c:v>최적극</c:v>
                      </c:pt>
                      <c:pt idx="6">
                        <c:v>김튼튼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차트작업!$I$4:$I$13</c15:sqref>
                        </c15:fullRef>
                        <c15:formulaRef>
                          <c15:sqref>(차트작업!$I$4:$I$7,차트작업!$I$9:$I$10,차트작업!$I$12)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91</c:v>
                      </c:pt>
                      <c:pt idx="1">
                        <c:v>83</c:v>
                      </c:pt>
                      <c:pt idx="2">
                        <c:v>82</c:v>
                      </c:pt>
                      <c:pt idx="3">
                        <c:v>96</c:v>
                      </c:pt>
                      <c:pt idx="4">
                        <c:v>86</c:v>
                      </c:pt>
                      <c:pt idx="5">
                        <c:v>87</c:v>
                      </c:pt>
                      <c:pt idx="6">
                        <c:v>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CB6-4A71-8219-45A034E704F8}"/>
                  </c:ext>
                </c:extLst>
              </c15:ser>
            </c15:filteredBarSeries>
          </c:ext>
        </c:extLst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6461DE9-7EF0-5FB7-CB90-B706BE14427A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2" refreshedDate="46020.580832175925" createdVersion="8" refreshedVersion="8" minRefreshableVersion="3" recordCount="8" xr:uid="{61BA0F12-3298-43AC-A6AD-81CFC4E14E78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B90217-D7E7-4B17-8F58-F06AA9E720EA}" name="피벗 테이블3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 numFmtId="178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E11" sqref="E11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268</v>
      </c>
      <c r="B3" s="2" t="s">
        <v>275</v>
      </c>
      <c r="C3" s="2" t="s">
        <v>282</v>
      </c>
      <c r="D3" s="2" t="s">
        <v>289</v>
      </c>
      <c r="E3" s="2" t="s">
        <v>290</v>
      </c>
      <c r="F3" s="2" t="s">
        <v>291</v>
      </c>
      <c r="G3" s="2" t="s">
        <v>292</v>
      </c>
    </row>
    <row r="4" spans="1:7" x14ac:dyDescent="0.4">
      <c r="A4" s="2" t="s">
        <v>269</v>
      </c>
      <c r="B4" s="2" t="s">
        <v>276</v>
      </c>
      <c r="C4" s="2" t="s">
        <v>283</v>
      </c>
      <c r="D4" s="2" t="s">
        <v>293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270</v>
      </c>
      <c r="B5" s="2" t="s">
        <v>277</v>
      </c>
      <c r="C5" s="2" t="s">
        <v>284</v>
      </c>
      <c r="D5" s="2" t="s">
        <v>294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271</v>
      </c>
      <c r="B6" s="2" t="s">
        <v>278</v>
      </c>
      <c r="C6" s="2" t="s">
        <v>285</v>
      </c>
      <c r="D6" s="2" t="s">
        <v>294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272</v>
      </c>
      <c r="B7" s="2" t="s">
        <v>279</v>
      </c>
      <c r="C7" s="2" t="s">
        <v>286</v>
      </c>
      <c r="D7" s="2" t="s">
        <v>294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273</v>
      </c>
      <c r="B8" s="2" t="s">
        <v>280</v>
      </c>
      <c r="C8" s="2" t="s">
        <v>287</v>
      </c>
      <c r="D8" s="2" t="s">
        <v>293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274</v>
      </c>
      <c r="B9" s="2" t="s">
        <v>281</v>
      </c>
      <c r="C9" s="2" t="s">
        <v>288</v>
      </c>
      <c r="D9" s="2" t="s">
        <v>293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E527C-6672-4969-A864-F030A4E5D475}">
  <sheetPr>
    <outlinePr summaryBelow="0"/>
  </sheetPr>
  <dimension ref="B1:F13"/>
  <sheetViews>
    <sheetView showGridLines="0" tabSelected="1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29" t="s">
        <v>316</v>
      </c>
      <c r="C2" s="30"/>
      <c r="D2" s="34"/>
      <c r="E2" s="34"/>
      <c r="F2" s="34"/>
    </row>
    <row r="3" spans="2:6" collapsed="1" x14ac:dyDescent="0.4">
      <c r="B3" s="28"/>
      <c r="C3" s="28"/>
      <c r="D3" s="35" t="s">
        <v>318</v>
      </c>
      <c r="E3" s="35" t="s">
        <v>314</v>
      </c>
      <c r="F3" s="35" t="s">
        <v>324</v>
      </c>
    </row>
    <row r="4" spans="2:6" ht="62.4" hidden="1" outlineLevel="1" x14ac:dyDescent="0.4">
      <c r="B4" s="45"/>
      <c r="C4" s="45"/>
      <c r="E4" s="47" t="s">
        <v>323</v>
      </c>
      <c r="F4" s="47" t="s">
        <v>315</v>
      </c>
    </row>
    <row r="5" spans="2:6" x14ac:dyDescent="0.4">
      <c r="B5" s="31" t="s">
        <v>317</v>
      </c>
      <c r="C5" s="32"/>
      <c r="D5" s="44"/>
      <c r="E5" s="44"/>
      <c r="F5" s="44"/>
    </row>
    <row r="6" spans="2:6" outlineLevel="1" x14ac:dyDescent="0.4">
      <c r="B6" s="45"/>
      <c r="C6" s="45" t="s">
        <v>309</v>
      </c>
      <c r="D6" s="42">
        <v>0.8</v>
      </c>
      <c r="E6" s="46">
        <v>0.7</v>
      </c>
      <c r="F6" s="46">
        <v>0.9</v>
      </c>
    </row>
    <row r="7" spans="2:6" outlineLevel="1" x14ac:dyDescent="0.4">
      <c r="B7" s="45"/>
      <c r="C7" s="45" t="s">
        <v>310</v>
      </c>
      <c r="D7" s="42">
        <v>0.12</v>
      </c>
      <c r="E7" s="46">
        <v>0.11</v>
      </c>
      <c r="F7" s="46">
        <v>0.13</v>
      </c>
    </row>
    <row r="8" spans="2:6" x14ac:dyDescent="0.4">
      <c r="B8" s="31" t="s">
        <v>319</v>
      </c>
      <c r="C8" s="32"/>
      <c r="D8" s="44"/>
      <c r="E8" s="44"/>
      <c r="F8" s="44"/>
    </row>
    <row r="9" spans="2:6" outlineLevel="1" x14ac:dyDescent="0.4">
      <c r="B9" s="45"/>
      <c r="C9" s="45" t="s">
        <v>312</v>
      </c>
      <c r="D9" s="21">
        <v>5386000</v>
      </c>
      <c r="E9" s="21">
        <v>5386000</v>
      </c>
      <c r="F9" s="21">
        <v>5386000</v>
      </c>
    </row>
    <row r="10" spans="2:6" ht="18" outlineLevel="1" thickBot="1" x14ac:dyDescent="0.45">
      <c r="B10" s="33"/>
      <c r="C10" s="33" t="s">
        <v>313</v>
      </c>
      <c r="D10" s="43">
        <v>5211000</v>
      </c>
      <c r="E10" s="43">
        <v>4978000</v>
      </c>
      <c r="F10" s="43">
        <v>5438000</v>
      </c>
    </row>
    <row r="11" spans="2:6" x14ac:dyDescent="0.4">
      <c r="B11" t="s">
        <v>320</v>
      </c>
    </row>
    <row r="12" spans="2:6" x14ac:dyDescent="0.4">
      <c r="B12" t="s">
        <v>321</v>
      </c>
    </row>
    <row r="13" spans="2:6" x14ac:dyDescent="0.4">
      <c r="B13" t="s">
        <v>322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sheetPr codeName="Sheet11"/>
  <dimension ref="A1:J9"/>
  <sheetViews>
    <sheetView workbookViewId="0">
      <selection activeCell="G12" sqref="G12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48" t="s">
        <v>255</v>
      </c>
      <c r="B1" s="48"/>
      <c r="C1" s="48"/>
      <c r="D1" s="48"/>
      <c r="E1" s="48"/>
      <c r="F1" s="48"/>
      <c r="G1" s="48"/>
      <c r="H1" s="48"/>
      <c r="I1" s="48"/>
      <c r="J1" s="48"/>
    </row>
    <row r="3" spans="1:10" x14ac:dyDescent="0.4">
      <c r="A3" s="36" t="s">
        <v>193</v>
      </c>
      <c r="B3" s="36" t="s">
        <v>256</v>
      </c>
      <c r="C3" s="36" t="s">
        <v>257</v>
      </c>
      <c r="D3" s="36" t="s">
        <v>2</v>
      </c>
      <c r="E3" s="36" t="s">
        <v>32</v>
      </c>
      <c r="F3" s="36" t="s">
        <v>33</v>
      </c>
      <c r="G3" s="36" t="s">
        <v>194</v>
      </c>
      <c r="H3" s="36" t="s">
        <v>195</v>
      </c>
      <c r="I3" s="36" t="s">
        <v>196</v>
      </c>
      <c r="J3" s="36" t="s">
        <v>197</v>
      </c>
    </row>
    <row r="4" spans="1:10" x14ac:dyDescent="0.4">
      <c r="A4" s="6" t="s">
        <v>198</v>
      </c>
      <c r="B4" s="6" t="s">
        <v>199</v>
      </c>
      <c r="C4" s="6" t="s">
        <v>258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208</v>
      </c>
    </row>
    <row r="5" spans="1:10" x14ac:dyDescent="0.4">
      <c r="A5" s="6" t="s">
        <v>200</v>
      </c>
      <c r="B5" s="6" t="s">
        <v>201</v>
      </c>
      <c r="C5" s="6" t="s">
        <v>259</v>
      </c>
      <c r="D5" s="6" t="s">
        <v>4</v>
      </c>
      <c r="E5" s="9">
        <v>44959</v>
      </c>
      <c r="F5" s="9">
        <v>44961</v>
      </c>
      <c r="G5" s="6">
        <f t="shared" ref="G5:G9" si="0">F5-E5</f>
        <v>2</v>
      </c>
      <c r="H5" s="6">
        <v>15</v>
      </c>
      <c r="I5" s="6">
        <v>12</v>
      </c>
      <c r="J5" s="6" t="s">
        <v>209</v>
      </c>
    </row>
    <row r="6" spans="1:10" x14ac:dyDescent="0.4">
      <c r="A6" s="6" t="s">
        <v>202</v>
      </c>
      <c r="B6" s="6" t="s">
        <v>203</v>
      </c>
      <c r="C6" s="6" t="s">
        <v>260</v>
      </c>
      <c r="D6" s="6" t="s">
        <v>3</v>
      </c>
      <c r="E6" s="9">
        <v>44965</v>
      </c>
      <c r="F6" s="9">
        <v>44967</v>
      </c>
      <c r="G6" s="6">
        <f t="shared" si="0"/>
        <v>2</v>
      </c>
      <c r="H6" s="6">
        <v>16</v>
      </c>
      <c r="I6" s="6">
        <v>2</v>
      </c>
      <c r="J6" s="6" t="s">
        <v>208</v>
      </c>
    </row>
    <row r="7" spans="1:10" x14ac:dyDescent="0.4">
      <c r="A7" s="6" t="s">
        <v>204</v>
      </c>
      <c r="B7" s="6" t="s">
        <v>6</v>
      </c>
      <c r="C7" s="6" t="s">
        <v>261</v>
      </c>
      <c r="D7" s="6" t="s">
        <v>4</v>
      </c>
      <c r="E7" s="9">
        <v>44970</v>
      </c>
      <c r="F7" s="9">
        <v>44971</v>
      </c>
      <c r="G7" s="6">
        <f t="shared" si="0"/>
        <v>1</v>
      </c>
      <c r="H7" s="6">
        <v>14</v>
      </c>
      <c r="I7" s="6">
        <v>4</v>
      </c>
      <c r="J7" s="6" t="s">
        <v>208</v>
      </c>
    </row>
    <row r="8" spans="1:10" x14ac:dyDescent="0.4">
      <c r="A8" s="6" t="s">
        <v>205</v>
      </c>
      <c r="B8" s="6" t="s">
        <v>7</v>
      </c>
      <c r="C8" s="6" t="s">
        <v>262</v>
      </c>
      <c r="D8" s="6" t="s">
        <v>4</v>
      </c>
      <c r="E8" s="9">
        <v>44972</v>
      </c>
      <c r="F8" s="9">
        <v>44973</v>
      </c>
      <c r="G8" s="6">
        <f t="shared" si="0"/>
        <v>1</v>
      </c>
      <c r="H8" s="6">
        <v>25</v>
      </c>
      <c r="I8" s="6">
        <v>17</v>
      </c>
      <c r="J8" s="6" t="s">
        <v>209</v>
      </c>
    </row>
    <row r="9" spans="1:10" x14ac:dyDescent="0.4">
      <c r="A9" s="6" t="s">
        <v>206</v>
      </c>
      <c r="B9" s="6" t="s">
        <v>207</v>
      </c>
      <c r="C9" s="6" t="s">
        <v>263</v>
      </c>
      <c r="D9" s="6" t="s">
        <v>3</v>
      </c>
      <c r="E9" s="9">
        <v>44977</v>
      </c>
      <c r="F9" s="9">
        <v>44979</v>
      </c>
      <c r="G9" s="6">
        <f t="shared" si="0"/>
        <v>2</v>
      </c>
      <c r="H9" s="6">
        <v>8</v>
      </c>
      <c r="I9" s="6">
        <v>3</v>
      </c>
      <c r="J9" s="6" t="s">
        <v>208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2"/>
  <dimension ref="A1:I13"/>
  <sheetViews>
    <sheetView topLeftCell="A12" workbookViewId="0">
      <selection activeCell="J25" sqref="J25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48" t="s">
        <v>210</v>
      </c>
      <c r="B1" s="48"/>
      <c r="C1" s="48"/>
      <c r="D1" s="48"/>
      <c r="E1" s="48"/>
      <c r="F1" s="48"/>
      <c r="G1" s="48"/>
      <c r="H1" s="48"/>
      <c r="I1" s="48"/>
    </row>
    <row r="3" spans="1:9" x14ac:dyDescent="0.4">
      <c r="A3" s="6" t="s">
        <v>211</v>
      </c>
      <c r="B3" s="6" t="s">
        <v>193</v>
      </c>
      <c r="C3" s="6" t="s">
        <v>212</v>
      </c>
      <c r="D3" s="6" t="s">
        <v>2</v>
      </c>
      <c r="E3" s="6" t="s">
        <v>213</v>
      </c>
      <c r="F3" s="6" t="s">
        <v>214</v>
      </c>
      <c r="G3" s="6" t="s">
        <v>215</v>
      </c>
      <c r="H3" s="6" t="s">
        <v>216</v>
      </c>
      <c r="I3" s="6" t="s">
        <v>217</v>
      </c>
    </row>
    <row r="4" spans="1:9" x14ac:dyDescent="0.4">
      <c r="A4" s="6" t="s">
        <v>218</v>
      </c>
      <c r="B4" s="6" t="s">
        <v>219</v>
      </c>
      <c r="C4" s="6" t="s">
        <v>220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221</v>
      </c>
      <c r="B5" s="6" t="s">
        <v>222</v>
      </c>
      <c r="C5" s="6" t="s">
        <v>220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223</v>
      </c>
      <c r="B6" s="6" t="s">
        <v>224</v>
      </c>
      <c r="C6" s="6" t="s">
        <v>225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226</v>
      </c>
      <c r="B7" s="6" t="s">
        <v>227</v>
      </c>
      <c r="C7" s="6" t="s">
        <v>225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228</v>
      </c>
      <c r="B8" s="6" t="s">
        <v>229</v>
      </c>
      <c r="C8" s="6" t="s">
        <v>230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231</v>
      </c>
      <c r="B9" s="6" t="s">
        <v>232</v>
      </c>
      <c r="C9" s="6" t="s">
        <v>220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233</v>
      </c>
      <c r="B10" s="6" t="s">
        <v>234</v>
      </c>
      <c r="C10" s="6" t="s">
        <v>225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235</v>
      </c>
      <c r="B11" s="6" t="s">
        <v>236</v>
      </c>
      <c r="C11" s="6" t="s">
        <v>230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237</v>
      </c>
      <c r="B12" s="6" t="s">
        <v>238</v>
      </c>
      <c r="C12" s="6" t="s">
        <v>220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239</v>
      </c>
      <c r="B13" s="6" t="s">
        <v>240</v>
      </c>
      <c r="C13" s="6" t="s">
        <v>230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2"/>
  <dimension ref="A1:G10"/>
  <sheetViews>
    <sheetView workbookViewId="0">
      <selection activeCell="H11" sqref="H11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14" t="s">
        <v>93</v>
      </c>
      <c r="B1" s="14"/>
      <c r="C1" s="14"/>
      <c r="D1" s="14"/>
      <c r="E1" s="14"/>
      <c r="F1" s="14"/>
      <c r="G1" s="14"/>
    </row>
    <row r="2" spans="1:7" ht="18.600000000000001" thickTop="1" thickBot="1" x14ac:dyDescent="0.45"/>
    <row r="3" spans="1:7" ht="21" customHeight="1" x14ac:dyDescent="0.4">
      <c r="A3" s="37" t="s">
        <v>94</v>
      </c>
      <c r="B3" s="38" t="s">
        <v>95</v>
      </c>
      <c r="C3" s="38" t="s">
        <v>96</v>
      </c>
      <c r="D3" s="38" t="s">
        <v>97</v>
      </c>
      <c r="E3" s="38" t="s">
        <v>98</v>
      </c>
      <c r="F3" s="38" t="s">
        <v>99</v>
      </c>
      <c r="G3" s="39" t="s">
        <v>100</v>
      </c>
    </row>
    <row r="4" spans="1:7" x14ac:dyDescent="0.4">
      <c r="A4" s="16" t="s">
        <v>101</v>
      </c>
      <c r="B4" s="6">
        <v>200</v>
      </c>
      <c r="C4" s="6">
        <v>220</v>
      </c>
      <c r="D4" s="15">
        <v>26400000</v>
      </c>
      <c r="E4" s="13">
        <v>0.1</v>
      </c>
      <c r="F4" s="15">
        <v>23760000</v>
      </c>
      <c r="G4" s="17">
        <v>1.1000000000000001</v>
      </c>
    </row>
    <row r="5" spans="1:7" x14ac:dyDescent="0.4">
      <c r="A5" s="16" t="s">
        <v>64</v>
      </c>
      <c r="B5" s="6">
        <v>150</v>
      </c>
      <c r="C5" s="6">
        <v>120</v>
      </c>
      <c r="D5" s="15">
        <v>14400000</v>
      </c>
      <c r="E5" s="13">
        <v>0</v>
      </c>
      <c r="F5" s="15">
        <v>14400000</v>
      </c>
      <c r="G5" s="17">
        <v>0.8</v>
      </c>
    </row>
    <row r="6" spans="1:7" x14ac:dyDescent="0.4">
      <c r="A6" s="16" t="s">
        <v>102</v>
      </c>
      <c r="B6" s="6">
        <v>120</v>
      </c>
      <c r="C6" s="6">
        <v>100</v>
      </c>
      <c r="D6" s="15">
        <v>12000000</v>
      </c>
      <c r="E6" s="13">
        <v>0</v>
      </c>
      <c r="F6" s="15">
        <v>12000000</v>
      </c>
      <c r="G6" s="17">
        <v>0.83</v>
      </c>
    </row>
    <row r="7" spans="1:7" x14ac:dyDescent="0.4">
      <c r="A7" s="16" t="s">
        <v>103</v>
      </c>
      <c r="B7" s="6">
        <v>300</v>
      </c>
      <c r="C7" s="6">
        <v>220</v>
      </c>
      <c r="D7" s="15">
        <v>66000000</v>
      </c>
      <c r="E7" s="13">
        <v>0.2</v>
      </c>
      <c r="F7" s="15">
        <v>52800000</v>
      </c>
      <c r="G7" s="17">
        <v>0.73</v>
      </c>
    </row>
    <row r="8" spans="1:7" x14ac:dyDescent="0.4">
      <c r="A8" s="16" t="s">
        <v>104</v>
      </c>
      <c r="B8" s="6">
        <v>200</v>
      </c>
      <c r="C8" s="6">
        <v>210</v>
      </c>
      <c r="D8" s="15">
        <v>63000000</v>
      </c>
      <c r="E8" s="13">
        <v>0.2</v>
      </c>
      <c r="F8" s="15">
        <v>50400000</v>
      </c>
      <c r="G8" s="17">
        <v>1.05</v>
      </c>
    </row>
    <row r="9" spans="1:7" x14ac:dyDescent="0.4">
      <c r="A9" s="16" t="s">
        <v>105</v>
      </c>
      <c r="B9" s="6">
        <v>150</v>
      </c>
      <c r="C9" s="6">
        <v>150</v>
      </c>
      <c r="D9" s="15">
        <v>45000000</v>
      </c>
      <c r="E9" s="13">
        <v>0.15</v>
      </c>
      <c r="F9" s="15">
        <v>38250000</v>
      </c>
      <c r="G9" s="17">
        <v>1</v>
      </c>
    </row>
    <row r="10" spans="1:7" ht="18" thickBot="1" x14ac:dyDescent="0.45">
      <c r="A10" s="18" t="s">
        <v>106</v>
      </c>
      <c r="B10" s="19">
        <v>1120</v>
      </c>
      <c r="C10" s="19">
        <v>1020</v>
      </c>
      <c r="D10" s="20">
        <v>226800000</v>
      </c>
      <c r="E10" s="40"/>
      <c r="F10" s="20">
        <v>191610000</v>
      </c>
      <c r="G10" s="41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sheetPr codeName="Sheet3"/>
  <dimension ref="A1:K12"/>
  <sheetViews>
    <sheetView workbookViewId="0">
      <selection activeCell="F7" sqref="F7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48" t="s">
        <v>107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49" t="s">
        <v>108</v>
      </c>
      <c r="B3" s="49" t="s">
        <v>109</v>
      </c>
      <c r="C3" s="49"/>
      <c r="D3" s="49"/>
      <c r="E3" s="49"/>
      <c r="F3" s="49"/>
      <c r="G3" s="49"/>
      <c r="H3" s="49"/>
      <c r="I3" s="49"/>
      <c r="J3" s="49"/>
      <c r="K3" s="49"/>
    </row>
    <row r="4" spans="1:11" x14ac:dyDescent="0.4">
      <c r="A4" s="49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sheetPr codeName="Sheet4"/>
  <dimension ref="A1:I27"/>
  <sheetViews>
    <sheetView workbookViewId="0">
      <selection activeCell="B15" sqref="B15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48" t="s">
        <v>111</v>
      </c>
      <c r="B1" s="48"/>
      <c r="C1" s="48"/>
      <c r="D1" s="48"/>
      <c r="E1" s="48"/>
      <c r="F1" s="48"/>
      <c r="G1" s="48"/>
      <c r="H1" s="48"/>
      <c r="I1" s="48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t="s">
        <v>325</v>
      </c>
      <c r="B14" t="s">
        <v>326</v>
      </c>
    </row>
    <row r="15" spans="1:9" x14ac:dyDescent="0.4">
      <c r="A15" s="21" t="b">
        <f>F4&gt;=AVERAGE(F4:F12)</f>
        <v>1</v>
      </c>
      <c r="B15" t="b">
        <f>H4&lt;=50</f>
        <v>1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  <row r="22" spans="1:9" x14ac:dyDescent="0.4">
      <c r="A22" s="6"/>
      <c r="B22" s="6"/>
      <c r="C22" s="7"/>
      <c r="D22" s="7"/>
      <c r="E22" s="7"/>
      <c r="F22" s="7"/>
      <c r="G22" s="7"/>
      <c r="H22" s="7"/>
      <c r="I22" s="7"/>
    </row>
    <row r="23" spans="1:9" x14ac:dyDescent="0.4">
      <c r="A23" s="6"/>
      <c r="B23" s="6"/>
      <c r="C23" s="7"/>
      <c r="D23" s="7"/>
      <c r="E23" s="7"/>
      <c r="F23" s="7"/>
      <c r="G23" s="7"/>
      <c r="H23" s="7"/>
      <c r="I23" s="7"/>
    </row>
    <row r="24" spans="1:9" x14ac:dyDescent="0.4">
      <c r="A24" s="6"/>
      <c r="B24" s="6"/>
      <c r="C24" s="7"/>
      <c r="D24" s="7"/>
      <c r="E24" s="7"/>
      <c r="F24" s="7"/>
      <c r="G24" s="7"/>
      <c r="H24" s="7"/>
      <c r="I24" s="7"/>
    </row>
    <row r="25" spans="1:9" x14ac:dyDescent="0.4">
      <c r="A25" s="6"/>
      <c r="B25" s="6"/>
      <c r="C25" s="7"/>
      <c r="D25" s="7"/>
      <c r="E25" s="7"/>
      <c r="F25" s="7"/>
      <c r="G25" s="7"/>
      <c r="H25" s="7"/>
      <c r="I25" s="7"/>
    </row>
    <row r="26" spans="1:9" x14ac:dyDescent="0.4">
      <c r="A26" s="6"/>
      <c r="B26" s="6"/>
      <c r="C26" s="7"/>
      <c r="D26" s="7"/>
      <c r="E26" s="7"/>
      <c r="F26" s="7"/>
      <c r="G26" s="7"/>
      <c r="H26" s="7"/>
      <c r="I26" s="7"/>
    </row>
    <row r="27" spans="1:9" x14ac:dyDescent="0.4">
      <c r="A27" s="6"/>
      <c r="B27" s="6"/>
      <c r="C27" s="7"/>
      <c r="D27" s="7"/>
      <c r="E27" s="7"/>
      <c r="F27" s="7"/>
      <c r="G27" s="7"/>
      <c r="H27" s="7"/>
      <c r="I27" s="7"/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5"/>
  <dimension ref="A1:K37"/>
  <sheetViews>
    <sheetView topLeftCell="A16" workbookViewId="0">
      <selection activeCell="A37" sqref="A37:D37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244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243</v>
      </c>
      <c r="H2" s="6" t="s">
        <v>241</v>
      </c>
      <c r="I2" s="8" t="s">
        <v>242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245</v>
      </c>
      <c r="H3" s="10">
        <v>45081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246</v>
      </c>
      <c r="H4" s="10">
        <v>45082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247</v>
      </c>
      <c r="H5" s="10">
        <v>45083</v>
      </c>
      <c r="I5" s="6" t="str">
        <f t="shared" si="0"/>
        <v>주간</v>
      </c>
    </row>
    <row r="6" spans="1:10" x14ac:dyDescent="0.4">
      <c r="A6" s="6" t="s">
        <v>267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248</v>
      </c>
      <c r="H6" s="10">
        <v>45087</v>
      </c>
      <c r="I6" s="6" t="str">
        <f t="shared" si="0"/>
        <v>야간</v>
      </c>
    </row>
    <row r="7" spans="1:10" x14ac:dyDescent="0.4">
      <c r="A7" s="6" t="s">
        <v>264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249</v>
      </c>
      <c r="H7" s="10">
        <v>45090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250</v>
      </c>
      <c r="H8" s="10">
        <v>45091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251</v>
      </c>
      <c r="H9" s="10">
        <v>45092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252</v>
      </c>
      <c r="H10" s="10">
        <v>45094</v>
      </c>
      <c r="I10" s="6" t="str">
        <f t="shared" si="0"/>
        <v>주간</v>
      </c>
    </row>
    <row r="11" spans="1:10" x14ac:dyDescent="0.4">
      <c r="A11" s="6" t="s">
        <v>266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253</v>
      </c>
      <c r="H11" s="10">
        <v>45097</v>
      </c>
      <c r="I11" s="6" t="str">
        <f t="shared" si="0"/>
        <v>야간</v>
      </c>
    </row>
    <row r="12" spans="1:10" x14ac:dyDescent="0.4">
      <c r="A12" s="6" t="s">
        <v>265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254</v>
      </c>
      <c r="H12" s="10">
        <v>45098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I16*HLOOKUP(G16&amp;RIGHT(H16,1),$G$26:$K$27,2,FALSE)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I17*HLOOKUP(G17&amp;RIGHT(H17,1),$G$26:$K$27,2,FALSE)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50" t="s">
        <v>92</v>
      </c>
      <c r="B36" s="50"/>
      <c r="C36" s="50"/>
      <c r="D36" s="50"/>
    </row>
    <row r="37" spans="1:4" x14ac:dyDescent="0.4">
      <c r="A37" s="51">
        <f>ROUND((DSUM(B26:D34,D26,B26:B27)),-3)</f>
        <v>13574000</v>
      </c>
      <c r="B37" s="51"/>
      <c r="C37" s="51"/>
      <c r="D37" s="51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0"/>
  <sheetViews>
    <sheetView workbookViewId="0">
      <selection activeCell="A3" sqref="A3:I20"/>
    </sheetView>
  </sheetViews>
  <sheetFormatPr defaultRowHeight="17.399999999999999" outlineLevelRow="3" x14ac:dyDescent="0.4"/>
  <sheetData>
    <row r="1" spans="1:9" ht="21" x14ac:dyDescent="0.4">
      <c r="A1" s="48" t="s">
        <v>127</v>
      </c>
      <c r="B1" s="48"/>
      <c r="C1" s="48"/>
      <c r="D1" s="48"/>
      <c r="E1" s="48"/>
      <c r="F1" s="48"/>
      <c r="G1" s="48"/>
      <c r="H1" s="48"/>
      <c r="I1" s="48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22" t="s">
        <v>300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22" t="s">
        <v>296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22" t="s">
        <v>299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22" t="s">
        <v>295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2"/>
      <c r="B17" s="2"/>
      <c r="C17" s="24" t="s">
        <v>301</v>
      </c>
      <c r="D17" s="2"/>
      <c r="E17" s="23"/>
      <c r="F17" s="23"/>
      <c r="G17" s="23">
        <f>SUBTOTAL(4,G12:G16)</f>
        <v>1050</v>
      </c>
      <c r="H17" s="2"/>
      <c r="I17" s="2"/>
    </row>
    <row r="18" spans="1:9" outlineLevel="1" x14ac:dyDescent="0.4">
      <c r="A18" s="2"/>
      <c r="B18" s="2"/>
      <c r="C18" s="24" t="s">
        <v>297</v>
      </c>
      <c r="D18" s="2"/>
      <c r="E18" s="23">
        <f>SUBTOTAL(9,E12:E16)</f>
        <v>3400</v>
      </c>
      <c r="F18" s="23">
        <f>SUBTOTAL(9,F12:F16)</f>
        <v>170</v>
      </c>
      <c r="G18" s="23"/>
      <c r="H18" s="2"/>
      <c r="I18" s="2"/>
    </row>
    <row r="19" spans="1:9" x14ac:dyDescent="0.4">
      <c r="A19" s="2"/>
      <c r="B19" s="2"/>
      <c r="C19" s="24" t="s">
        <v>302</v>
      </c>
      <c r="D19" s="2"/>
      <c r="E19" s="23"/>
      <c r="F19" s="23"/>
      <c r="G19" s="23">
        <f>SUBTOTAL(4,G4:G16)</f>
        <v>4800</v>
      </c>
      <c r="H19" s="2"/>
      <c r="I19" s="2"/>
    </row>
    <row r="20" spans="1:9" x14ac:dyDescent="0.4">
      <c r="A20" s="2"/>
      <c r="B20" s="2"/>
      <c r="C20" s="24" t="s">
        <v>298</v>
      </c>
      <c r="D20" s="2"/>
      <c r="E20" s="23">
        <f>SUBTOTAL(9,E4:E16)</f>
        <v>18800</v>
      </c>
      <c r="F20" s="23">
        <f>SUBTOTAL(9,F4:F16)</f>
        <v>910</v>
      </c>
      <c r="G20" s="23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9FA1C-2222-436D-84DB-0830FC29D866}">
  <sheetPr codeName="Sheet7"/>
  <dimension ref="A3:E13"/>
  <sheetViews>
    <sheetView workbookViewId="0">
      <selection activeCell="A3" sqref="A3:E13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5" t="s">
        <v>305</v>
      </c>
      <c r="B3" s="25" t="s">
        <v>304</v>
      </c>
    </row>
    <row r="4" spans="1:5" x14ac:dyDescent="0.4">
      <c r="A4" s="25" t="s">
        <v>303</v>
      </c>
      <c r="B4" t="s">
        <v>171</v>
      </c>
      <c r="C4" t="s">
        <v>169</v>
      </c>
      <c r="D4" t="s">
        <v>167</v>
      </c>
      <c r="E4" t="s">
        <v>298</v>
      </c>
    </row>
    <row r="5" spans="1:5" x14ac:dyDescent="0.4">
      <c r="A5" s="26" t="s">
        <v>168</v>
      </c>
      <c r="B5" s="27" t="s">
        <v>306</v>
      </c>
      <c r="C5" s="27">
        <v>94</v>
      </c>
      <c r="D5" s="27" t="s">
        <v>306</v>
      </c>
      <c r="E5" s="27">
        <v>94</v>
      </c>
    </row>
    <row r="6" spans="1:5" x14ac:dyDescent="0.4">
      <c r="A6" s="26" t="s">
        <v>174</v>
      </c>
      <c r="B6" s="27" t="s">
        <v>306</v>
      </c>
      <c r="C6" s="27" t="s">
        <v>306</v>
      </c>
      <c r="D6" s="27">
        <v>89</v>
      </c>
      <c r="E6" s="27">
        <v>89</v>
      </c>
    </row>
    <row r="7" spans="1:5" x14ac:dyDescent="0.4">
      <c r="A7" s="26" t="s">
        <v>5</v>
      </c>
      <c r="B7" s="27" t="s">
        <v>306</v>
      </c>
      <c r="C7" s="27">
        <v>80</v>
      </c>
      <c r="D7" s="27" t="s">
        <v>306</v>
      </c>
      <c r="E7" s="27">
        <v>80</v>
      </c>
    </row>
    <row r="8" spans="1:5" x14ac:dyDescent="0.4">
      <c r="A8" s="26" t="s">
        <v>172</v>
      </c>
      <c r="B8" s="27" t="s">
        <v>306</v>
      </c>
      <c r="C8" s="27" t="s">
        <v>306</v>
      </c>
      <c r="D8" s="27">
        <v>70</v>
      </c>
      <c r="E8" s="27">
        <v>70</v>
      </c>
    </row>
    <row r="9" spans="1:5" x14ac:dyDescent="0.4">
      <c r="A9" s="26" t="s">
        <v>175</v>
      </c>
      <c r="B9" s="27">
        <v>93</v>
      </c>
      <c r="C9" s="27" t="s">
        <v>306</v>
      </c>
      <c r="D9" s="27" t="s">
        <v>306</v>
      </c>
      <c r="E9" s="27">
        <v>93</v>
      </c>
    </row>
    <row r="10" spans="1:5" x14ac:dyDescent="0.4">
      <c r="A10" s="26" t="s">
        <v>173</v>
      </c>
      <c r="B10" s="27">
        <v>81</v>
      </c>
      <c r="C10" s="27" t="s">
        <v>306</v>
      </c>
      <c r="D10" s="27" t="s">
        <v>306</v>
      </c>
      <c r="E10" s="27">
        <v>81</v>
      </c>
    </row>
    <row r="11" spans="1:5" x14ac:dyDescent="0.4">
      <c r="A11" s="26" t="s">
        <v>166</v>
      </c>
      <c r="B11" s="27" t="s">
        <v>306</v>
      </c>
      <c r="C11" s="27" t="s">
        <v>306</v>
      </c>
      <c r="D11" s="27">
        <v>92</v>
      </c>
      <c r="E11" s="27">
        <v>92</v>
      </c>
    </row>
    <row r="12" spans="1:5" x14ac:dyDescent="0.4">
      <c r="A12" s="26" t="s">
        <v>170</v>
      </c>
      <c r="B12" s="27">
        <v>92</v>
      </c>
      <c r="C12" s="27" t="s">
        <v>306</v>
      </c>
      <c r="D12" s="27" t="s">
        <v>306</v>
      </c>
      <c r="E12" s="27">
        <v>92</v>
      </c>
    </row>
    <row r="13" spans="1:5" x14ac:dyDescent="0.4">
      <c r="A13" s="26" t="s">
        <v>298</v>
      </c>
      <c r="B13" s="27">
        <v>266</v>
      </c>
      <c r="C13" s="27">
        <v>174</v>
      </c>
      <c r="D13" s="27">
        <v>251</v>
      </c>
      <c r="E13" s="27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8"/>
  <dimension ref="A1:G11"/>
  <sheetViews>
    <sheetView workbookViewId="0">
      <selection activeCell="A3" sqref="A3:G11"/>
    </sheetView>
  </sheetViews>
  <sheetFormatPr defaultRowHeight="17.399999999999999" x14ac:dyDescent="0.4"/>
  <sheetData>
    <row r="1" spans="1:7" ht="21" x14ac:dyDescent="0.4">
      <c r="A1" s="48" t="s">
        <v>159</v>
      </c>
      <c r="B1" s="48"/>
      <c r="C1" s="48"/>
      <c r="D1" s="48"/>
      <c r="E1" s="48"/>
      <c r="F1" s="48"/>
      <c r="G1" s="48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sheetPr codeName="Sheet9"/>
  <dimension ref="A1:G16"/>
  <sheetViews>
    <sheetView workbookViewId="0">
      <selection activeCell="G17" sqref="G17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48" t="s">
        <v>176</v>
      </c>
      <c r="B1" s="48"/>
      <c r="C1" s="48"/>
      <c r="D1" s="48"/>
      <c r="E1" s="48"/>
      <c r="F1" s="48"/>
      <c r="G1" s="48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307</v>
      </c>
      <c r="B16" s="6" t="s">
        <v>308</v>
      </c>
      <c r="C16" s="13">
        <v>0.8</v>
      </c>
      <c r="E16" s="6" t="s">
        <v>310</v>
      </c>
      <c r="F16" s="6" t="s">
        <v>311</v>
      </c>
      <c r="G16" s="13">
        <v>0.12</v>
      </c>
    </row>
  </sheetData>
  <scenarios current="0" show="0" sqref="G4 G6">
    <scenario name="상여급/공제계비율인하" locked="1" count="2" user="82102" comment="만든 사람 82102 날짜 2025-12-29_x000a_수정한 사람 82102 날짜 2025-12-29">
      <inputCells r="C16" val="0.7" numFmtId="9"/>
      <inputCells r="G16" val="0.11" numFmtId="9"/>
    </scenario>
    <scenario name="상여급/공제계비율인상" locked="1" count="2" user="82102" comment="만든 사람 82102 날짜 2025-12-29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민준 정</cp:lastModifiedBy>
  <dcterms:created xsi:type="dcterms:W3CDTF">2023-04-27T08:01:32Z</dcterms:created>
  <dcterms:modified xsi:type="dcterms:W3CDTF">2025-12-29T06:05:16Z</dcterms:modified>
</cp:coreProperties>
</file>