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79AE27F7-912A-4FFC-82ED-CBA915971DA7}" xr6:coauthVersionLast="47" xr6:coauthVersionMax="47" xr10:uidLastSave="{00000000-0000-0000-0000-000000000000}"/>
  <bookViews>
    <workbookView xWindow="-108" yWindow="-108" windowWidth="23256" windowHeight="12576" firstSheet="2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G31" i="4"/>
  <c r="I16" i="4" a="1"/>
  <c r="I16" i="4" s="1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4" i="4"/>
  <c r="E5" i="4"/>
  <c r="E6" i="4"/>
  <c r="E7" i="4"/>
  <c r="E8" i="4"/>
  <c r="E9" i="4"/>
  <c r="E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owner</author>
  </authors>
  <commentList>
    <comment ref="A1" authorId="0" shapeId="0" xr:uid="{972683F5-9D9C-4A3B-B0E6-9F8F562141BF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<sst xmlns="http://schemas.openxmlformats.org/spreadsheetml/2006/main" count="504" uniqueCount="304">
  <si>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</si>
  <si>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</si>
  <si>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</si>
  <si>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</si>
  <si>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</si>
  <si>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</si>
  <si>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</si>
  <si>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</si>
  <si>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</si>
  <si>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</si>
  <si>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</si>
  <si>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</si>
  <si>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</si>
  <si>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</si>
  <si>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</si>
  <si>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</si>
  <si>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</si>
  <si>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</si>
  <si>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</si>
  <si>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</si>
  <si>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</si>
  <si>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</si>
  <si>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</si>
  <si>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</si>
  <si>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</si>
  <si>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</si>
  <si>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</si>
  <si>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</si>
  <si>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</si>
  <si>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</si>
  <si>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</si>
  <si>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</si>
  <si>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</si>
  <si>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</si>
  <si>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</si>
  <si>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</si>
  <si>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</si>
  <si>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</si>
  <si>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</si>
  <si>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</si>
  <si>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</si>
  <si>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</si>
  <si>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</si>
  <si>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</si>
  <si>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</si>
  <si>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</si>
  <si>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</si>
  <si>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</si>
  <si>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</si>
  <si>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</si>
  <si>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</si>
  <si>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</si>
  <si>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</si>
  <si>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</si>
  <si>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</si>
  <si>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</si>
  <si>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</si>
  <si>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</si>
  <si>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</si>
  <si>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</si>
  <si>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</si>
  <si>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</si>
  <si>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</si>
  <si>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</si>
  <si>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</si>
  <si>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</si>
  <si>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</si>
  <si>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</si>
  <si>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</si>
  <si>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</si>
  <si>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</si>
  <si>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</si>
  <si>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</si>
  <si>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</si>
  <si>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</si>
  <si>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</si>
  <si>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</si>
  <si>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</si>
  <si>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</si>
  <si>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</si>
  <si>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</si>
  <si>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</si>
  <si>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</si>
  <si>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</si>
  <si>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</si>
  <si>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</si>
  <si>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</si>
  <si>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</si>
  <si>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</si>
  <si>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</si>
  <si>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</si>
  <si>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</si>
  <si>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</si>
  <si>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</si>
  <si>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</si>
  <si>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</si>
  <si>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</si>
  <si>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</si>
  <si>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</si>
  <si>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</si>
  <si>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</si>
  <si>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</si>
  <si>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</si>
  <si>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</si>
  <si>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</si>
  <si>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</si>
  <si>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</si>
  <si>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</si>
  <si>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</si>
  <si>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</si>
  <si>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</si>
  <si>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</si>
  <si>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</si>
  <si>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</si>
  <si>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</si>
  <si>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</si>
  <si>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</si>
  <si>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</si>
  <si>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</si>
  <si>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</si>
  <si>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</si>
  <si>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</si>
  <si>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</si>
  <si>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</si>
  <si>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</si>
  <si>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</si>
  <si>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</si>
  <si>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</si>
  <si>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</si>
  <si>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</si>
  <si>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</si>
  <si>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</si>
  <si>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</si>
  <si>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</si>
  <si>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</si>
  <si>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</si>
  <si>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</si>
  <si>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</si>
  <si>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</si>
  <si>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</si>
  <si>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</si>
  <si>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</si>
  <si>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</si>
  <si>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</si>
  <si>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</si>
  <si>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</si>
  <si>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</si>
  <si>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</si>
  <si>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</si>
  <si>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</si>
  <si>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</si>
  <si>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</si>
  <si>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</si>
  <si>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</si>
  <si>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</si>
  <si>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</si>
  <si>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</si>
  <si>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</si>
  <si>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</si>
  <si>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</si>
  <si>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</si>
  <si>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</si>
  <si>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</si>
  <si>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</si>
  <si>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</si>
  <si>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</si>
  <si>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</si>
  <si>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</si>
  <si>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</si>
  <si>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</si>
  <si>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</si>
  <si>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</si>
  <si>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</si>
  <si>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</si>
  <si>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</si>
  <si>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</si>
  <si>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</si>
  <si>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</si>
  <si>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</si>
  <si>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</si>
  <si>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</si>
  <si>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</si>
  <si>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</si>
  <si>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</si>
  <si>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</si>
  <si>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</si>
  <si>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</si>
  <si>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</si>
  <si>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</si>
  <si>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</si>
  <si>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</si>
  <si>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</si>
  <si>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</si>
  <si>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</si>
  <si>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</si>
  <si>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</si>
  <si>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</si>
  <si>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</si>
  <si>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</si>
  <si>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</si>
  <si>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</si>
  <si>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</si>
  <si>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</si>
  <si>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</si>
  <si>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</si>
  <si>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</si>
  <si>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</si>
  <si>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</si>
  <si>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</si>
  <si>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</si>
  <si>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</si>
  <si>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</si>
  <si>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</si>
  <si>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</si>
  <si>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</si>
  <si>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</si>
  <si>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</si>
  <si>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</si>
  <si>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</si>
  <si>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</si>
  <si>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</si>
  <si>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</si>
  <si>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</si>
  <si>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</si>
  <si>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</si>
  <si>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</si>
  <si>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</si>
  <si>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</si>
  <si>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</si>
  <si>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</si>
  <si>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</si>
  <si>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</si>
  <si>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</si>
  <si>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</si>
  <si>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</si>
  <si>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</si>
  <si>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</si>
  <si>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</si>
  <si>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</si>
  <si>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</si>
  <si>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</si>
  <si>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</si>
  <si>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</si>
  <si>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</si>
  <si>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</si>
  <si>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</si>
  <si>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</si>
  <si>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</si>
  <si>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</si>
  <si>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</si>
  <si>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</si>
  <si>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</si>
  <si>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</si>
  <si>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</si>
  <si>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</si>
  <si>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</si>
  <si>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가드수화제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</si>
  <si>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</si>
  <si>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</si>
  <si>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</si>
  <si>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</si>
  <si>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빈졸수화제</t>
    <phoneticPr fontId="1" type="noConversion"/>
  </si>
  <si>
    <t>올타</t>
    <phoneticPr fontId="1" type="noConversion"/>
  </si>
  <si>
    <t>트리후민</t>
    <phoneticPr fontId="1" type="noConversion"/>
  </si>
  <si>
    <t>다이센엠_45</t>
    <phoneticPr fontId="1" type="noConversion"/>
  </si>
  <si>
    <t>시스템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</si>
  <si>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</si>
  <si>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</si>
  <si>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</si>
  <si>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</si>
  <si>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</si>
  <si>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</si>
  <si>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</si>
  <si>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</si>
  <si>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</si>
  <si>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살충재</t>
    <phoneticPr fontId="1" type="noConversion"/>
  </si>
  <si>
    <t>보통독성</t>
    <phoneticPr fontId="1" type="noConversion"/>
  </si>
  <si>
    <t>저독성</t>
    <phoneticPr fontId="1" type="noConversion"/>
  </si>
  <si>
    <t>평균</t>
    <phoneticPr fontId="1" type="noConversion"/>
  </si>
  <si>
    <t>봉사</t>
    <phoneticPr fontId="1" type="noConversion"/>
  </si>
  <si>
    <t>&lt;60</t>
    <phoneticPr fontId="1" type="noConversion"/>
  </si>
  <si>
    <t>&gt;90</t>
    <phoneticPr fontId="1" type="noConversion"/>
  </si>
  <si>
    <t>충북*</t>
    <phoneticPr fontId="1" type="noConversion"/>
  </si>
  <si>
    <t>경기*</t>
    <phoneticPr fontId="1" type="noConversion"/>
  </si>
  <si>
    <t>(모두)</t>
  </si>
  <si>
    <t>열 레이블</t>
  </si>
  <si>
    <t>행 레이블</t>
  </si>
  <si>
    <t>최대 : 수량</t>
  </si>
  <si>
    <t>전체 최대 : 수량</t>
  </si>
  <si>
    <t>최대 : 매출액</t>
  </si>
  <si>
    <t>전체 최대 : 매출액</t>
  </si>
  <si>
    <t>$B$20</t>
  </si>
  <si>
    <t>$B$21</t>
  </si>
  <si>
    <t>$E$17</t>
  </si>
  <si>
    <t>단가인상</t>
  </si>
  <si>
    <t>만든 사람 owner 날짜 2024-12-25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</si>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</sst>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7" formatCode="0.0_ "/>
    <numFmt numFmtId="179" formatCode="yyyy&quot;년&quot;\ mm&quot;월&quot;\ d&quot;일&quot;;@"/>
    <numFmt numFmtId="180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7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177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1" applyNumberFormat="1" applyFon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1">
                  <a:alpha val="98000"/>
                </a:schemeClr>
              </a:solidFill>
            </a:ln>
            <a:effectLst/>
          </c:spPr>
          <c:invertIfNegative val="0"/>
          <c:cat>
            <c:multiLvlStrRef>
              <c:f>(차트작업!$A$4:$D$5,차트작업!$A$8:$D$8,차트작업!$A$10:$D$11)</c:f>
              <c:multiLvlStrCache>
                <c:ptCount val="5"/>
                <c:lvl>
                  <c:pt idx="0">
                    <c:v>35200</c:v>
                  </c:pt>
                  <c:pt idx="1">
                    <c:v>12500</c:v>
                  </c:pt>
                  <c:pt idx="2">
                    <c:v>32560</c:v>
                  </c:pt>
                  <c:pt idx="3">
                    <c:v>45850</c:v>
                  </c:pt>
                  <c:pt idx="4">
                    <c:v>90400</c:v>
                  </c:pt>
                </c:lvl>
                <c:lvl>
                  <c:pt idx="0">
                    <c:v>영업2부</c:v>
                  </c:pt>
                  <c:pt idx="1">
                    <c:v>영업2부</c:v>
                  </c:pt>
                  <c:pt idx="2">
                    <c:v>영업3부</c:v>
                  </c:pt>
                  <c:pt idx="3">
                    <c:v>영업4부</c:v>
                  </c:pt>
                  <c:pt idx="4">
                    <c:v>영업1부</c:v>
                  </c:pt>
                </c:lvl>
                <c:lvl>
                  <c:pt idx="0">
                    <c:v>사원</c:v>
                  </c:pt>
                  <c:pt idx="1">
                    <c:v>사원</c:v>
                  </c:pt>
                  <c:pt idx="2">
                    <c:v>사원</c:v>
                  </c:pt>
                  <c:pt idx="3">
                    <c:v>사원</c:v>
                  </c:pt>
                  <c:pt idx="4">
                    <c:v>사원</c:v>
                  </c:pt>
                </c:lvl>
                <c:lvl>
                  <c:pt idx="0">
                    <c:v>김사원</c:v>
                  </c:pt>
                  <c:pt idx="1">
                    <c:v>김흥부</c:v>
                  </c:pt>
                  <c:pt idx="2">
                    <c:v>조관우</c:v>
                  </c:pt>
                  <c:pt idx="3">
                    <c:v>한수진</c:v>
                  </c:pt>
                  <c:pt idx="4">
                    <c:v>유병문</c:v>
                  </c:pt>
                </c:lvl>
              </c:multiLvlStrCache>
            </c:multiLvl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multiLvlStrRef>
              <c:f>(차트작업!$A$4:$D$5,차트작업!$A$8:$D$8,차트작업!$A$10:$D$11)</c:f>
              <c:multiLvlStrCache>
                <c:ptCount val="5"/>
                <c:lvl>
                  <c:pt idx="0">
                    <c:v>35200</c:v>
                  </c:pt>
                  <c:pt idx="1">
                    <c:v>12500</c:v>
                  </c:pt>
                  <c:pt idx="2">
                    <c:v>32560</c:v>
                  </c:pt>
                  <c:pt idx="3">
                    <c:v>45850</c:v>
                  </c:pt>
                  <c:pt idx="4">
                    <c:v>90400</c:v>
                  </c:pt>
                </c:lvl>
                <c:lvl>
                  <c:pt idx="0">
                    <c:v>영업2부</c:v>
                  </c:pt>
                  <c:pt idx="1">
                    <c:v>영업2부</c:v>
                  </c:pt>
                  <c:pt idx="2">
                    <c:v>영업3부</c:v>
                  </c:pt>
                  <c:pt idx="3">
                    <c:v>영업4부</c:v>
                  </c:pt>
                  <c:pt idx="4">
                    <c:v>영업1부</c:v>
                  </c:pt>
                </c:lvl>
                <c:lvl>
                  <c:pt idx="0">
                    <c:v>사원</c:v>
                  </c:pt>
                  <c:pt idx="1">
                    <c:v>사원</c:v>
                  </c:pt>
                  <c:pt idx="2">
                    <c:v>사원</c:v>
                  </c:pt>
                  <c:pt idx="3">
                    <c:v>사원</c:v>
                  </c:pt>
                  <c:pt idx="4">
                    <c:v>사원</c:v>
                  </c:pt>
                </c:lvl>
                <c:lvl>
                  <c:pt idx="0">
                    <c:v>김사원</c:v>
                  </c:pt>
                  <c:pt idx="1">
                    <c:v>김흥부</c:v>
                  </c:pt>
                  <c:pt idx="2">
                    <c:v>조관우</c:v>
                  </c:pt>
                  <c:pt idx="3">
                    <c:v>한수진</c:v>
                  </c:pt>
                  <c:pt idx="4">
                    <c:v>유병문</c:v>
                  </c:pt>
                </c:lvl>
              </c:multiLvlStrCache>
            </c:multiLvl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594144"/>
        <c:axId val="1483593312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4835933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83594144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483594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83593312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7620</xdr:colOff>
          <xdr:row>18</xdr:row>
          <xdr:rowOff>213360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944F225B-B7B3-4575-BC90-676934CEC23D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wner" refreshedDate="45651.86852974537" createdVersion="7" refreshedVersion="7" minRefreshableVersion="3" recordCount="8" xr:uid="{0B704217-9EC9-4D1B-9044-742DA2045468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564DE1-EC6D-489F-91FE-DCBFD57A89BC}" name="피벗 테이블1" cacheId="4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80"/>
    <dataField name="최대 : 매출액" fld="6" subtotal="max" baseField="2" baseItem="0" numFmtId="180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247</v>
      </c>
      <c r="F3" s="1" t="s">
        <v>248</v>
      </c>
      <c r="G3" s="1" t="s">
        <v>249</v>
      </c>
    </row>
    <row r="4" spans="1:7" x14ac:dyDescent="0.4">
      <c r="A4" s="1" t="s">
        <v>250</v>
      </c>
      <c r="B4" s="1" t="s">
        <v>256</v>
      </c>
      <c r="C4" s="1" t="s">
        <v>262</v>
      </c>
      <c r="D4" s="1" t="s">
        <v>268</v>
      </c>
      <c r="E4" s="1" t="s">
        <v>274</v>
      </c>
      <c r="F4" s="1" t="s">
        <v>276</v>
      </c>
      <c r="G4" s="1">
        <v>3</v>
      </c>
    </row>
    <row r="5" spans="1:7" x14ac:dyDescent="0.4">
      <c r="A5" s="1" t="s">
        <v>251</v>
      </c>
      <c r="B5" s="1" t="s">
        <v>257</v>
      </c>
      <c r="C5" s="1" t="s">
        <v>263</v>
      </c>
      <c r="D5" s="1" t="s">
        <v>269</v>
      </c>
      <c r="E5" s="1" t="s">
        <v>274</v>
      </c>
      <c r="F5" s="1" t="s">
        <v>276</v>
      </c>
      <c r="G5" s="1">
        <v>3</v>
      </c>
    </row>
    <row r="6" spans="1:7" x14ac:dyDescent="0.4">
      <c r="A6" s="1" t="s">
        <v>252</v>
      </c>
      <c r="B6" s="1" t="s">
        <v>258</v>
      </c>
      <c r="C6" s="1" t="s">
        <v>264</v>
      </c>
      <c r="D6" s="1" t="s">
        <v>270</v>
      </c>
      <c r="E6" s="1" t="s">
        <v>274</v>
      </c>
      <c r="F6" s="1" t="s">
        <v>277</v>
      </c>
      <c r="G6" s="1">
        <v>3</v>
      </c>
    </row>
    <row r="7" spans="1:7" x14ac:dyDescent="0.4">
      <c r="A7" s="1" t="s">
        <v>253</v>
      </c>
      <c r="B7" s="1" t="s">
        <v>259</v>
      </c>
      <c r="C7" s="1" t="s">
        <v>265</v>
      </c>
      <c r="D7" s="1" t="s">
        <v>271</v>
      </c>
      <c r="E7" s="1" t="s">
        <v>274</v>
      </c>
      <c r="F7" s="1" t="s">
        <v>277</v>
      </c>
      <c r="G7" s="1">
        <v>3</v>
      </c>
    </row>
    <row r="8" spans="1:7" x14ac:dyDescent="0.4">
      <c r="A8" s="1" t="s">
        <v>254</v>
      </c>
      <c r="B8" s="1" t="s">
        <v>260</v>
      </c>
      <c r="C8" s="1" t="s">
        <v>266</v>
      </c>
      <c r="D8" s="1" t="s">
        <v>272</v>
      </c>
      <c r="E8" s="1" t="s">
        <v>275</v>
      </c>
      <c r="F8" s="1" t="s">
        <v>276</v>
      </c>
      <c r="G8" s="1">
        <v>3</v>
      </c>
    </row>
    <row r="9" spans="1:7" x14ac:dyDescent="0.4">
      <c r="A9" s="1" t="s">
        <v>255</v>
      </c>
      <c r="B9" s="1" t="s">
        <v>261</v>
      </c>
      <c r="C9" s="1" t="s">
        <v>267</v>
      </c>
      <c r="D9" s="1" t="s">
        <v>273</v>
      </c>
      <c r="E9" s="1" t="s">
        <v>274</v>
      </c>
      <c r="F9" s="1" t="s">
        <v>277</v>
      </c>
      <c r="G9" s="1">
        <v>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opLeftCell="A2" workbookViewId="0">
      <selection activeCell="I9" sqref="I9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11" t="s">
        <v>186</v>
      </c>
      <c r="B1" s="11"/>
      <c r="C1" s="11"/>
      <c r="D1" s="11"/>
      <c r="E1" s="11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50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50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50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50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50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50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50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50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50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50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50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50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50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50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50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50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50">
        <v>356520</v>
      </c>
    </row>
    <row r="21" spans="1:5" x14ac:dyDescent="0.4">
      <c r="D21" s="4" t="s">
        <v>214</v>
      </c>
      <c r="E21" s="50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7620</xdr:colOff>
                    <xdr:row>18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abSelected="1" topLeftCell="A13" workbookViewId="0">
      <selection activeCell="N18" sqref="N18"/>
    </sheetView>
  </sheetViews>
  <sheetFormatPr defaultRowHeight="17.399999999999999" x14ac:dyDescent="0.4"/>
  <sheetData>
    <row r="1" spans="1:5" ht="21" x14ac:dyDescent="0.4">
      <c r="A1" s="11" t="s">
        <v>216</v>
      </c>
      <c r="B1" s="11"/>
      <c r="C1" s="11"/>
      <c r="D1" s="11"/>
      <c r="E1" s="11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K10" sqref="K10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20" t="s">
        <v>97</v>
      </c>
      <c r="B1" s="20"/>
      <c r="C1" s="20"/>
      <c r="D1" s="20"/>
      <c r="E1" s="20"/>
      <c r="F1" s="20"/>
      <c r="G1" s="20"/>
      <c r="H1" s="20"/>
    </row>
    <row r="3" spans="1:8" ht="18" thickBot="1" x14ac:dyDescent="0.45">
      <c r="F3" s="1" t="s">
        <v>78</v>
      </c>
      <c r="G3" s="21">
        <v>45464</v>
      </c>
      <c r="H3" s="21"/>
    </row>
    <row r="4" spans="1:8" x14ac:dyDescent="0.4">
      <c r="A4" s="23" t="s">
        <v>79</v>
      </c>
      <c r="B4" s="24" t="s">
        <v>80</v>
      </c>
      <c r="C4" s="24" t="s">
        <v>81</v>
      </c>
      <c r="D4" s="24" t="s">
        <v>82</v>
      </c>
      <c r="E4" s="24" t="s">
        <v>83</v>
      </c>
      <c r="F4" s="24" t="s">
        <v>84</v>
      </c>
      <c r="G4" s="24" t="s">
        <v>85</v>
      </c>
      <c r="H4" s="25" t="s">
        <v>86</v>
      </c>
    </row>
    <row r="5" spans="1:8" x14ac:dyDescent="0.4">
      <c r="A5" s="26" t="s">
        <v>87</v>
      </c>
      <c r="B5" s="4" t="s">
        <v>88</v>
      </c>
      <c r="C5" s="4" t="s">
        <v>89</v>
      </c>
      <c r="D5" s="4" t="s">
        <v>90</v>
      </c>
      <c r="E5" s="22">
        <v>7.96</v>
      </c>
      <c r="F5" s="22">
        <v>2.14</v>
      </c>
      <c r="G5" s="22">
        <v>3.25</v>
      </c>
      <c r="H5" s="27">
        <v>3.61</v>
      </c>
    </row>
    <row r="6" spans="1:8" x14ac:dyDescent="0.4">
      <c r="A6" s="26" t="s">
        <v>91</v>
      </c>
      <c r="B6" s="4" t="s">
        <v>88</v>
      </c>
      <c r="C6" s="4" t="s">
        <v>89</v>
      </c>
      <c r="D6" s="4" t="s">
        <v>90</v>
      </c>
      <c r="E6" s="22">
        <v>10.44</v>
      </c>
      <c r="F6" s="22">
        <v>1.82</v>
      </c>
      <c r="G6" s="22">
        <v>3.43</v>
      </c>
      <c r="H6" s="27">
        <v>0.57999999999999996</v>
      </c>
    </row>
    <row r="7" spans="1:8" x14ac:dyDescent="0.4">
      <c r="A7" s="26" t="s">
        <v>92</v>
      </c>
      <c r="B7" s="4">
        <v>2025</v>
      </c>
      <c r="C7" s="4" t="s">
        <v>93</v>
      </c>
      <c r="D7" s="4" t="s">
        <v>94</v>
      </c>
      <c r="E7" s="22">
        <v>3.63</v>
      </c>
      <c r="F7" s="22">
        <v>7.99</v>
      </c>
      <c r="G7" s="22">
        <v>3.99</v>
      </c>
      <c r="H7" s="27">
        <v>4.16</v>
      </c>
    </row>
    <row r="8" spans="1:8" x14ac:dyDescent="0.4">
      <c r="A8" s="26" t="s">
        <v>95</v>
      </c>
      <c r="B8" s="4">
        <v>2025</v>
      </c>
      <c r="C8" s="4" t="s">
        <v>93</v>
      </c>
      <c r="D8" s="4" t="s">
        <v>90</v>
      </c>
      <c r="E8" s="22">
        <v>60.59</v>
      </c>
      <c r="F8" s="22">
        <v>39.1</v>
      </c>
      <c r="G8" s="22">
        <v>53.82</v>
      </c>
      <c r="H8" s="27">
        <v>39.83</v>
      </c>
    </row>
    <row r="9" spans="1:8" ht="18" thickBot="1" x14ac:dyDescent="0.45">
      <c r="A9" s="28" t="s">
        <v>96</v>
      </c>
      <c r="B9" s="29">
        <v>2025</v>
      </c>
      <c r="C9" s="29" t="s">
        <v>93</v>
      </c>
      <c r="D9" s="29" t="s">
        <v>90</v>
      </c>
      <c r="E9" s="30">
        <v>97.34</v>
      </c>
      <c r="F9" s="30">
        <v>26.55</v>
      </c>
      <c r="G9" s="30">
        <v>85.67</v>
      </c>
      <c r="H9" s="31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L14" sqref="L14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11" t="s">
        <v>98</v>
      </c>
      <c r="B1" s="11"/>
      <c r="C1" s="11"/>
      <c r="D1" s="11"/>
      <c r="E1" s="11"/>
      <c r="F1" s="11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7" workbookViewId="0">
      <selection activeCell="E9" sqref="E9"/>
    </sheetView>
  </sheetViews>
  <sheetFormatPr defaultRowHeight="17.399999999999999" x14ac:dyDescent="0.4"/>
  <sheetData>
    <row r="1" spans="1:6" ht="21" x14ac:dyDescent="0.4">
      <c r="A1" s="11" t="s">
        <v>226</v>
      </c>
      <c r="B1" s="11"/>
      <c r="C1" s="11"/>
      <c r="D1" s="11"/>
      <c r="E1" s="11"/>
      <c r="F1" s="11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278</v>
      </c>
      <c r="B15" s="1" t="s">
        <v>279</v>
      </c>
      <c r="C15" s="1"/>
    </row>
    <row r="16" spans="1:6" x14ac:dyDescent="0.4">
      <c r="A16" s="1" t="s">
        <v>281</v>
      </c>
      <c r="B16" s="1"/>
      <c r="C16" s="1"/>
    </row>
    <row r="17" spans="1:6" x14ac:dyDescent="0.4">
      <c r="A17" s="1"/>
      <c r="B17" s="1" t="s">
        <v>280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19" workbookViewId="0">
      <selection activeCell="I29" sqref="I29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2" t="s">
        <v>50</v>
      </c>
      <c r="L2" s="12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3">
        <f>SUMIF(G3:G11,"다이어리",J3:J11)/SUM(J3:J11)</f>
        <v>0.35658914728682173</v>
      </c>
      <c r="L3" s="13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12" t="s">
        <v>37</v>
      </c>
      <c r="B22" s="12"/>
      <c r="C22" s="4" t="str">
        <f>VLOOKUP(DMAX(A12:D20,B12,A12:A13),$B$13:$D$20,3,FALSE)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1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1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1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1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1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1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4">
      <c r="A32" s="1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1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1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1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1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1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M18" sqref="M18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16" t="s">
        <v>123</v>
      </c>
      <c r="B1" s="16"/>
      <c r="C1" s="16"/>
      <c r="D1" s="16"/>
      <c r="F1" s="16" t="s">
        <v>124</v>
      </c>
      <c r="G1" s="16"/>
      <c r="H1" s="16"/>
      <c r="I1" s="16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16" t="s">
        <v>154</v>
      </c>
      <c r="B18" s="16"/>
      <c r="C18" s="16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282</v>
      </c>
      <c r="B20" s="4">
        <v>74.5</v>
      </c>
      <c r="C20" s="4">
        <v>85.5</v>
      </c>
    </row>
    <row r="21" spans="1:3" x14ac:dyDescent="0.4">
      <c r="A21" s="4" t="s">
        <v>283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7" workbookViewId="0">
      <selection activeCell="G23" sqref="G23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7.3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11" t="s">
        <v>158</v>
      </c>
      <c r="B1" s="11"/>
      <c r="C1" s="11"/>
      <c r="D1" s="11"/>
      <c r="E1" s="11"/>
      <c r="F1" s="11"/>
      <c r="G1" s="11"/>
      <c r="H1" s="11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32" t="s">
        <v>53</v>
      </c>
      <c r="B14" t="s">
        <v>284</v>
      </c>
    </row>
    <row r="16" spans="1:8" x14ac:dyDescent="0.4">
      <c r="B16" s="32" t="s">
        <v>285</v>
      </c>
    </row>
    <row r="17" spans="1:4" x14ac:dyDescent="0.4">
      <c r="A17" s="32" t="s">
        <v>286</v>
      </c>
      <c r="B17" t="s">
        <v>168</v>
      </c>
      <c r="C17" t="s">
        <v>170</v>
      </c>
      <c r="D17" t="s">
        <v>165</v>
      </c>
    </row>
    <row r="18" spans="1:4" x14ac:dyDescent="0.4">
      <c r="A18" s="33" t="s">
        <v>71</v>
      </c>
      <c r="B18" s="35"/>
      <c r="C18" s="35"/>
      <c r="D18" s="35"/>
    </row>
    <row r="19" spans="1:4" x14ac:dyDescent="0.4">
      <c r="A19" s="34" t="s">
        <v>287</v>
      </c>
      <c r="B19" s="35">
        <v>336</v>
      </c>
      <c r="C19" s="35">
        <v>80</v>
      </c>
      <c r="D19" s="35">
        <v>1220</v>
      </c>
    </row>
    <row r="20" spans="1:4" x14ac:dyDescent="0.4">
      <c r="A20" s="34" t="s">
        <v>289</v>
      </c>
      <c r="B20" s="35">
        <v>161280</v>
      </c>
      <c r="C20" s="35">
        <v>72000</v>
      </c>
      <c r="D20" s="35">
        <v>236680</v>
      </c>
    </row>
    <row r="21" spans="1:4" x14ac:dyDescent="0.4">
      <c r="A21" s="33" t="s">
        <v>70</v>
      </c>
      <c r="B21" s="35"/>
      <c r="C21" s="35"/>
      <c r="D21" s="35"/>
    </row>
    <row r="22" spans="1:4" x14ac:dyDescent="0.4">
      <c r="A22" s="34" t="s">
        <v>287</v>
      </c>
      <c r="B22" s="35">
        <v>870</v>
      </c>
      <c r="C22" s="35">
        <v>280</v>
      </c>
      <c r="D22" s="35">
        <v>521</v>
      </c>
    </row>
    <row r="23" spans="1:4" x14ac:dyDescent="0.4">
      <c r="A23" s="34" t="s">
        <v>289</v>
      </c>
      <c r="B23" s="35">
        <v>435000</v>
      </c>
      <c r="C23" s="35">
        <v>274400</v>
      </c>
      <c r="D23" s="35">
        <v>101074</v>
      </c>
    </row>
    <row r="24" spans="1:4" x14ac:dyDescent="0.4">
      <c r="A24" s="33" t="s">
        <v>288</v>
      </c>
      <c r="B24" s="35">
        <v>870</v>
      </c>
      <c r="C24" s="35">
        <v>280</v>
      </c>
      <c r="D24" s="35">
        <v>1220</v>
      </c>
    </row>
    <row r="25" spans="1:4" x14ac:dyDescent="0.4">
      <c r="A25" s="33" t="s">
        <v>290</v>
      </c>
      <c r="B25" s="35">
        <v>435000</v>
      </c>
      <c r="C25" s="35">
        <v>274400</v>
      </c>
      <c r="D25" s="35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7EF17-2978-4B5A-B61E-036DDFF82642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39" t="s">
        <v>297</v>
      </c>
      <c r="C2" s="40"/>
      <c r="D2" s="46"/>
      <c r="E2" s="46"/>
      <c r="F2" s="46"/>
    </row>
    <row r="3" spans="2:6" collapsed="1" x14ac:dyDescent="0.4">
      <c r="B3" s="38"/>
      <c r="C3" s="38"/>
      <c r="D3" s="47" t="s">
        <v>299</v>
      </c>
      <c r="E3" s="47" t="s">
        <v>294</v>
      </c>
      <c r="F3" s="47" t="s">
        <v>296</v>
      </c>
    </row>
    <row r="4" spans="2:6" ht="46.8" hidden="1" outlineLevel="1" x14ac:dyDescent="0.4">
      <c r="B4" s="42"/>
      <c r="C4" s="42"/>
      <c r="D4" s="36"/>
      <c r="E4" s="49" t="s">
        <v>295</v>
      </c>
      <c r="F4" s="49" t="s">
        <v>295</v>
      </c>
    </row>
    <row r="5" spans="2:6" x14ac:dyDescent="0.4">
      <c r="B5" s="43" t="s">
        <v>298</v>
      </c>
      <c r="C5" s="44"/>
      <c r="D5" s="41"/>
      <c r="E5" s="41"/>
      <c r="F5" s="41"/>
    </row>
    <row r="6" spans="2:6" outlineLevel="1" x14ac:dyDescent="0.4">
      <c r="B6" s="42"/>
      <c r="C6" s="42" t="s">
        <v>291</v>
      </c>
      <c r="D6" s="36">
        <v>350</v>
      </c>
      <c r="E6" s="48">
        <v>450</v>
      </c>
      <c r="F6" s="48">
        <v>250</v>
      </c>
    </row>
    <row r="7" spans="2:6" outlineLevel="1" x14ac:dyDescent="0.4">
      <c r="B7" s="42"/>
      <c r="C7" s="42" t="s">
        <v>292</v>
      </c>
      <c r="D7" s="36">
        <v>580</v>
      </c>
      <c r="E7" s="48">
        <v>680</v>
      </c>
      <c r="F7" s="48">
        <v>480</v>
      </c>
    </row>
    <row r="8" spans="2:6" x14ac:dyDescent="0.4">
      <c r="B8" s="43" t="s">
        <v>300</v>
      </c>
      <c r="C8" s="44"/>
      <c r="D8" s="41"/>
      <c r="E8" s="41"/>
      <c r="F8" s="41"/>
    </row>
    <row r="9" spans="2:6" ht="18" outlineLevel="1" thickBot="1" x14ac:dyDescent="0.45">
      <c r="B9" s="45"/>
      <c r="C9" s="45" t="s">
        <v>293</v>
      </c>
      <c r="D9" s="37">
        <v>2133330</v>
      </c>
      <c r="E9" s="37">
        <v>2601830</v>
      </c>
      <c r="F9" s="37">
        <v>1664830</v>
      </c>
    </row>
    <row r="10" spans="2:6" x14ac:dyDescent="0.4">
      <c r="B10" t="s">
        <v>301</v>
      </c>
    </row>
    <row r="11" spans="2:6" x14ac:dyDescent="0.4">
      <c r="B11" t="s">
        <v>302</v>
      </c>
    </row>
    <row r="12" spans="2:6" x14ac:dyDescent="0.4">
      <c r="B12" t="s">
        <v>303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11" t="s">
        <v>174</v>
      </c>
      <c r="B1" s="11"/>
      <c r="C1" s="11"/>
      <c r="D1" s="11"/>
      <c r="E1" s="11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17" t="s">
        <v>182</v>
      </c>
      <c r="B17" s="18"/>
      <c r="C17" s="18"/>
      <c r="D17" s="19"/>
      <c r="E17" s="9">
        <f>SUM(E4:E16)</f>
        <v>2133330</v>
      </c>
    </row>
    <row r="19" spans="1:5" x14ac:dyDescent="0.4">
      <c r="A19" s="17" t="s">
        <v>183</v>
      </c>
      <c r="B19" s="19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owner" comment="만든 사람 owner 날짜 2024-12-25">
      <inputCells r="B20" val="450"/>
      <inputCells r="B21" val="680"/>
    </scenario>
    <scenario name="단가인하" locked="1" count="2" user="owner" comment="만든 사람 owner 날짜 2024-12-25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owner</cp:lastModifiedBy>
  <dcterms:created xsi:type="dcterms:W3CDTF">2023-04-27T08:01:32Z</dcterms:created>
  <dcterms:modified xsi:type="dcterms:W3CDTF">2024-12-25T12:21:53Z</dcterms:modified>
</cp:coreProperties>
</file>