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SAMSUNG\Desktop\"/>
    </mc:Choice>
  </mc:AlternateContent>
  <xr:revisionPtr revIDLastSave="0" documentId="13_ncr:1_{4DD99706-87DE-43FA-A9B6-A73B847A8CF6}" xr6:coauthVersionLast="47" xr6:coauthVersionMax="47" xr10:uidLastSave="{00000000-0000-0000-0000-000000000000}"/>
  <bookViews>
    <workbookView xWindow="-108" yWindow="-108" windowWidth="23256" windowHeight="12456" firstSheet="2" activeTab="4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6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6" i="4" l="1"/>
  <c r="L21" i="4"/>
  <c r="L22" i="4"/>
  <c r="L23" i="4"/>
  <c r="L24" i="4"/>
  <c r="L25" i="4"/>
  <c r="L20" i="4"/>
  <c r="L19" i="4"/>
  <c r="L18" i="4"/>
  <c r="D19" i="4"/>
  <c r="D20" i="4"/>
  <c r="D21" i="4"/>
  <c r="D22" i="4"/>
  <c r="D23" i="4"/>
  <c r="D24" i="4"/>
  <c r="D25" i="4"/>
  <c r="D18" i="4"/>
  <c r="K4" i="4"/>
  <c r="K5" i="4"/>
  <c r="K6" i="4"/>
  <c r="K7" i="4"/>
  <c r="K8" i="4"/>
  <c r="K9" i="4"/>
  <c r="K10" i="4"/>
  <c r="K3" i="4"/>
  <c r="E10" i="4"/>
  <c r="E5" i="8"/>
  <c r="E6" i="8"/>
  <c r="E7" i="8"/>
  <c r="E8" i="8"/>
  <c r="E9" i="8"/>
  <c r="E10" i="8"/>
  <c r="E11" i="8"/>
  <c r="E4" i="8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<sst xmlns="http://schemas.openxmlformats.org/spreadsheetml/2006/main" count="342" uniqueCount="255">
  <si>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</si>
  <si>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</si>
  <si>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</si>
  <si>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</si>
  <si>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</si>
  <si>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</si>
  <si>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</si>
  <si>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</si>
  <si>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</si>
  <si>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</si>
  <si>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</si>
  <si>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</si>
  <si>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</si>
  <si>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</si>
  <si>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</si>
  <si>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</si>
  <si>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</si>
  <si>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</si>
  <si>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</si>
  <si>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</si>
  <si>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</si>
  <si>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</si>
  <si>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</si>
  <si>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</si>
  <si>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</si>
  <si>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</si>
  <si>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</si>
  <si>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</si>
  <si>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</si>
  <si>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</si>
  <si>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</si>
  <si>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</si>
  <si>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</si>
  <si>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</si>
  <si>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</si>
  <si>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</si>
  <si>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</si>
  <si>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</si>
  <si>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</si>
  <si>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</si>
  <si>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</si>
  <si>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</si>
  <si>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</si>
  <si>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</si>
  <si>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</si>
  <si>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</si>
  <si>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</si>
  <si>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</si>
  <si>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</si>
  <si>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</si>
  <si>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</si>
  <si>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</si>
  <si>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</si>
  <si>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</si>
  <si>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</si>
  <si>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</si>
  <si>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</si>
  <si>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</si>
  <si>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</si>
  <si>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</si>
  <si>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</si>
  <si>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</si>
  <si>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</si>
  <si>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</si>
  <si>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</si>
  <si>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</si>
  <si>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</si>
  <si>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</si>
  <si>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</si>
  <si>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</si>
  <si>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</si>
  <si>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</si>
  <si>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</si>
  <si>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</si>
  <si>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</si>
  <si>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</si>
  <si>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</si>
  <si>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</si>
  <si>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</si>
  <si>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</si>
  <si>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</si>
  <si>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</si>
  <si>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</si>
  <si>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</si>
  <si>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</si>
  <si>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</si>
  <si>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</si>
  <si>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</si>
  <si>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</si>
  <si>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</si>
  <si>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</si>
  <si>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</si>
  <si>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</si>
  <si>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</si>
  <si>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</si>
  <si>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</si>
  <si>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</si>
  <si>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</si>
  <si>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</si>
  <si>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</si>
  <si>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</si>
  <si>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</si>
  <si>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</si>
  <si>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</si>
  <si>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</si>
  <si>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</si>
  <si>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</si>
  <si>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</si>
  <si>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</si>
  <si>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</si>
  <si>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</si>
  <si>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</si>
  <si>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</si>
  <si>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</si>
  <si>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</si>
  <si>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</si>
  <si>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</si>
  <si>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</si>
  <si>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</si>
  <si>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</si>
  <si>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</si>
  <si>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</si>
  <si>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</si>
  <si>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</si>
  <si>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</si>
  <si>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</si>
  <si>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</si>
  <si>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</si>
  <si>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</si>
  <si>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</si>
  <si>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</si>
  <si>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</si>
  <si>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</si>
  <si>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</si>
  <si>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</si>
  <si>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</si>
  <si>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</si>
  <si>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</si>
  <si>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</si>
  <si>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</si>
  <si>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</si>
  <si>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</si>
  <si>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</si>
  <si>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</si>
  <si>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</si>
  <si>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</si>
  <si>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</si>
  <si>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</si>
  <si>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</si>
  <si>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</si>
  <si>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</si>
  <si>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</si>
  <si>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</si>
  <si>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</si>
  <si>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</si>
  <si>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</si>
  <si>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</si>
  <si>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</si>
  <si>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</si>
  <si>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</si>
  <si>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</si>
  <si>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</si>
  <si>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</si>
  <si>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</si>
  <si>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</si>
  <si>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</si>
  <si>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</si>
  <si>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</si>
  <si>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</si>
  <si>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</si>
  <si>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</si>
  <si>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</si>
  <si>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</si>
  <si>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</si>
  <si>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</si>
  <si>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</si>
  <si>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</si>
  <si>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</si>
  <si>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</si>
  <si>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</si>
  <si>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</si>
  <si>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</si>
  <si>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</si>
  <si>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</si>
  <si>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</si>
  <si>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</si>
  <si>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</si>
  <si>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</si>
  <si>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</si>
  <si>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</si>
  <si>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</si>
  <si>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</si>
  <si>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</si>
  <si>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</si>
  <si>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</si>
  <si>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</si>
  <si>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</si>
  <si>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</si>
  <si>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</si>
  <si>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</si>
  <si>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</si>
  <si>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</si>
  <si>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</si>
  <si>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</si>
  <si>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</si>
  <si>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</si>
  <si>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</si>
  <si>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</si>
  <si>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</si>
  <si>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</si>
  <si>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고객아이디</t>
    <phoneticPr fontId="1" type="noConversion"/>
  </si>
  <si>
    <t>등급</t>
    <phoneticPr fontId="1" type="noConversion"/>
  </si>
  <si>
    <t>가입년도</t>
    <phoneticPr fontId="1" type="noConversion"/>
  </si>
  <si>
    <t>적립포인트</t>
    <phoneticPr fontId="1" type="noConversion"/>
  </si>
  <si>
    <t>장세준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</si>
  <si>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</si>
  <si>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</si>
  <si>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</si>
  <si>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</si>
  <si>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young99</t>
    <phoneticPr fontId="1" type="noConversion"/>
  </si>
  <si>
    <t>boys7477</t>
    <phoneticPr fontId="1" type="noConversion"/>
  </si>
  <si>
    <t>lee1133</t>
    <phoneticPr fontId="1" type="noConversion"/>
  </si>
  <si>
    <t>shkim55</t>
    <phoneticPr fontId="1" type="noConversion"/>
  </si>
  <si>
    <t>sj1524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</si>
  <si>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</si>
  <si>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</si>
  <si>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</si>
  <si>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2023년</t>
    <phoneticPr fontId="1" type="noConversion"/>
  </si>
  <si>
    <t>2017년</t>
    <phoneticPr fontId="1" type="noConversion"/>
  </si>
  <si>
    <t>2022년</t>
    <phoneticPr fontId="1" type="noConversion"/>
  </si>
  <si>
    <t>2024년</t>
    <phoneticPr fontId="1" type="noConversion"/>
  </si>
  <si>
    <t>2020년</t>
    <phoneticPr fontId="1" type="noConversion"/>
  </si>
  <si>
    <t>2016년</t>
    <phoneticPr fontId="1" type="noConversion"/>
  </si>
  <si>
    <t>전시윤</t>
    <phoneticPr fontId="1" type="noConversion"/>
  </si>
  <si>
    <t>star2008</t>
    <phoneticPr fontId="1" type="noConversion"/>
  </si>
  <si>
    <t>평점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</si>
  <si>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</si>
  <si>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</si>
  <si>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</si>
  <si>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</si>
  <si>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</si>
  <si>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</si>
  <si>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</si>
  <si>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SAMSUNG 날짜 2026-09-29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</si>
  <si>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</si>
  <si>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</si>
  <si>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</si>
  <si>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</si>
  <si>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</si>
  <si>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</si>
  <si>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</si>
  <si>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</si>
  <si>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계열</t>
    <phoneticPr fontId="1" type="noConversion"/>
  </si>
  <si>
    <t>카테고리</t>
    <phoneticPr fontId="1" type="noConversion"/>
  </si>
  <si>
    <t>&lt;&gt;미스터리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</si>
</sst>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8" fillId="3" borderId="8" xfId="3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7" fontId="0" fillId="0" borderId="13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41" fontId="0" fillId="0" borderId="16" xfId="0" applyNumberFormat="1" applyBorder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left" vertical="center"/>
    </xf>
    <xf numFmtId="0" fontId="10" fillId="4" borderId="15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14" fillId="0" borderId="0" xfId="0" applyFont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41" fontId="0" fillId="8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2507168"/>
        <c:axId val="191300015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191300015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42507168"/>
        <c:crosses val="max"/>
        <c:crossBetween val="between"/>
      </c:valAx>
      <c:catAx>
        <c:axId val="2142507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130001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>
          <a:outerShdw blurRad="50800" dist="50800" dir="3600000" algn="ctr" rotWithShape="0">
            <a:srgbClr val="000000">
              <a:alpha val="44000"/>
            </a:srgbClr>
          </a:outerShdw>
        </a:effectLst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  <a:alpha val="94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7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2B09C051-2AC5-E2FC-0917-225165ABC664}"/>
            </a:ext>
          </a:extLst>
        </xdr:cNvPr>
        <xdr:cNvSpPr/>
      </xdr:nvSpPr>
      <xdr:spPr>
        <a:xfrm>
          <a:off x="40690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MSUNG" refreshedDate="46294.615491550925" createdVersion="8" refreshedVersion="8" minRefreshableVersion="3" recordCount="13" xr:uid="{4C159E1F-4D02-40B0-8E66-1CA6DE5C949F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73A271F-6933-446B-B5E8-AD1CE4CABFBA}" name="피벗 테이블1" cacheId="6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sheetPr codeName="Sheet1"/>
  <dimension ref="A1:E9"/>
  <sheetViews>
    <sheetView workbookViewId="0">
      <selection activeCell="F9" sqref="F9"/>
    </sheetView>
  </sheetViews>
  <sheetFormatPr defaultRowHeight="17.399999999999999" x14ac:dyDescent="0.4"/>
  <cols>
    <col min="2" max="2" width="10.3984375" bestFit="1" customWidth="1"/>
    <col min="5" max="5" width="10.3984375" bestFit="1" customWidth="1"/>
  </cols>
  <sheetData>
    <row r="1" spans="1:5" x14ac:dyDescent="0.4">
      <c r="A1" t="s">
        <v>0</v>
      </c>
    </row>
    <row r="3" spans="1:5" x14ac:dyDescent="0.4">
      <c r="A3" s="1" t="s">
        <v>209</v>
      </c>
      <c r="B3" s="1" t="s">
        <v>210</v>
      </c>
      <c r="C3" s="1" t="s">
        <v>211</v>
      </c>
      <c r="D3" s="1" t="s">
        <v>212</v>
      </c>
      <c r="E3" s="1" t="s">
        <v>213</v>
      </c>
    </row>
    <row r="4" spans="1:5" x14ac:dyDescent="0.4">
      <c r="A4" s="1" t="s">
        <v>214</v>
      </c>
      <c r="B4" s="1" t="s">
        <v>223</v>
      </c>
      <c r="C4" s="1" t="s">
        <v>224</v>
      </c>
      <c r="D4" s="1" t="s">
        <v>232</v>
      </c>
      <c r="E4" s="2">
        <v>168000</v>
      </c>
    </row>
    <row r="5" spans="1:5" x14ac:dyDescent="0.4">
      <c r="A5" s="1" t="s">
        <v>233</v>
      </c>
      <c r="B5" s="1" t="s">
        <v>234</v>
      </c>
      <c r="C5" s="1" t="s">
        <v>225</v>
      </c>
      <c r="D5" s="1" t="s">
        <v>231</v>
      </c>
      <c r="E5" s="2">
        <v>71000</v>
      </c>
    </row>
    <row r="6" spans="1:5" x14ac:dyDescent="0.4">
      <c r="A6" s="1" t="s">
        <v>215</v>
      </c>
      <c r="B6" s="1" t="s">
        <v>222</v>
      </c>
      <c r="C6" s="1" t="s">
        <v>226</v>
      </c>
      <c r="D6" s="1" t="s">
        <v>230</v>
      </c>
      <c r="E6" s="2">
        <v>16000</v>
      </c>
    </row>
    <row r="7" spans="1:5" x14ac:dyDescent="0.4">
      <c r="A7" s="1" t="s">
        <v>216</v>
      </c>
      <c r="B7" s="1" t="s">
        <v>221</v>
      </c>
      <c r="C7" s="1" t="s">
        <v>226</v>
      </c>
      <c r="D7" s="1" t="s">
        <v>229</v>
      </c>
      <c r="E7" s="2">
        <v>49000</v>
      </c>
    </row>
    <row r="8" spans="1:5" x14ac:dyDescent="0.4">
      <c r="A8" s="1" t="s">
        <v>217</v>
      </c>
      <c r="B8" s="1" t="s">
        <v>220</v>
      </c>
      <c r="C8" s="1" t="s">
        <v>224</v>
      </c>
      <c r="D8" s="1" t="s">
        <v>228</v>
      </c>
      <c r="E8" s="2">
        <v>125000</v>
      </c>
    </row>
    <row r="9" spans="1:5" x14ac:dyDescent="0.4">
      <c r="A9" s="1" t="s">
        <v>218</v>
      </c>
      <c r="B9" s="1" t="s">
        <v>219</v>
      </c>
      <c r="C9" s="1" t="s">
        <v>226</v>
      </c>
      <c r="D9" s="1" t="s">
        <v>227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sheetPr codeName="Sheet2"/>
  <dimension ref="A1:G12"/>
  <sheetViews>
    <sheetView workbookViewId="0">
      <selection activeCell="I9" sqref="I9"/>
    </sheetView>
  </sheetViews>
  <sheetFormatPr defaultRowHeight="17.399999999999999" x14ac:dyDescent="0.4"/>
  <cols>
    <col min="2" max="2" width="10.69921875" bestFit="1" customWidth="1"/>
    <col min="5" max="5" width="8.69921875" customWidth="1"/>
    <col min="6" max="6" width="10.3984375" bestFit="1" customWidth="1"/>
    <col min="7" max="7" width="10.59765625" customWidth="1"/>
  </cols>
  <sheetData>
    <row r="1" spans="1:7" ht="21" thickBot="1" x14ac:dyDescent="0.45">
      <c r="A1" s="47" t="s">
        <v>7</v>
      </c>
      <c r="B1" s="47"/>
      <c r="C1" s="47"/>
      <c r="D1" s="47"/>
      <c r="E1" s="47"/>
      <c r="F1" s="47"/>
      <c r="G1" s="47"/>
    </row>
    <row r="2" spans="1:7" ht="18.600000000000001" thickTop="1" thickBot="1" x14ac:dyDescent="0.45"/>
    <row r="3" spans="1:7" x14ac:dyDescent="0.4">
      <c r="A3" s="17" t="s">
        <v>2</v>
      </c>
      <c r="B3" s="18" t="s">
        <v>8</v>
      </c>
      <c r="C3" s="18" t="s">
        <v>5</v>
      </c>
      <c r="D3" s="18" t="s">
        <v>3</v>
      </c>
      <c r="E3" s="18" t="s">
        <v>4</v>
      </c>
      <c r="F3" s="18" t="s">
        <v>20</v>
      </c>
      <c r="G3" s="19" t="s">
        <v>6</v>
      </c>
    </row>
    <row r="4" spans="1:7" x14ac:dyDescent="0.4">
      <c r="A4" s="20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1">
        <v>5634.5164000000004</v>
      </c>
    </row>
    <row r="5" spans="1:7" x14ac:dyDescent="0.4">
      <c r="A5" s="20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1">
        <v>3254.4580999999998</v>
      </c>
    </row>
    <row r="6" spans="1:7" x14ac:dyDescent="0.4">
      <c r="A6" s="20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1">
        <v>6257.9633000000003</v>
      </c>
    </row>
    <row r="7" spans="1:7" x14ac:dyDescent="0.4">
      <c r="A7" s="20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1">
        <v>6542.8546999999999</v>
      </c>
    </row>
    <row r="8" spans="1:7" x14ac:dyDescent="0.4">
      <c r="A8" s="20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1">
        <v>3063.2651000000001</v>
      </c>
    </row>
    <row r="9" spans="1:7" x14ac:dyDescent="0.4">
      <c r="A9" s="20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1">
        <v>1807.9087999999999</v>
      </c>
    </row>
    <row r="10" spans="1:7" x14ac:dyDescent="0.4">
      <c r="A10" s="20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1">
        <v>2648.5214000000001</v>
      </c>
    </row>
    <row r="11" spans="1:7" x14ac:dyDescent="0.4">
      <c r="A11" s="20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1">
        <v>5771.6908000000003</v>
      </c>
    </row>
    <row r="12" spans="1:7" ht="18" thickBot="1" x14ac:dyDescent="0.45">
      <c r="A12" s="22">
        <v>819900</v>
      </c>
      <c r="B12" s="23">
        <v>45358</v>
      </c>
      <c r="C12" s="24" t="s">
        <v>11</v>
      </c>
      <c r="D12" s="24" t="s">
        <v>9</v>
      </c>
      <c r="E12" s="24">
        <v>49</v>
      </c>
      <c r="F12" s="24">
        <v>5</v>
      </c>
      <c r="G12" s="25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sheetPr codeName="Sheet3"/>
  <dimension ref="A1:M15"/>
  <sheetViews>
    <sheetView workbookViewId="0">
      <selection activeCell="H6" sqref="H6"/>
    </sheetView>
  </sheetViews>
  <sheetFormatPr defaultRowHeight="17.399999999999999" x14ac:dyDescent="0.4"/>
  <cols>
    <col min="1" max="1" width="12.296875" bestFit="1" customWidth="1"/>
    <col min="2" max="2" width="8.69921875" customWidth="1"/>
    <col min="3" max="3" width="11.59765625" customWidth="1"/>
    <col min="4" max="4" width="11.69921875" bestFit="1" customWidth="1"/>
    <col min="5" max="5" width="9.296875" bestFit="1" customWidth="1"/>
    <col min="8" max="8" width="11.09765625" style="1" customWidth="1"/>
    <col min="9" max="9" width="8.69921875" style="1"/>
    <col min="10" max="10" width="11.09765625" style="1" customWidth="1"/>
    <col min="11" max="11" width="12.09765625" style="1" customWidth="1"/>
    <col min="12" max="12" width="9.59765625" style="1" customWidth="1"/>
    <col min="13" max="13" width="8.69921875" style="1"/>
  </cols>
  <sheetData>
    <row r="1" spans="1:13" ht="21" x14ac:dyDescent="0.4">
      <c r="A1" s="46" t="s">
        <v>21</v>
      </c>
      <c r="B1" s="46"/>
      <c r="C1" s="46"/>
      <c r="D1" s="46"/>
      <c r="E1" s="46"/>
      <c r="F1" s="46"/>
    </row>
    <row r="3" spans="1:13" x14ac:dyDescent="0.4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253</v>
      </c>
      <c r="I3" s="1" t="s">
        <v>235</v>
      </c>
    </row>
    <row r="4" spans="1:13" x14ac:dyDescent="0.4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254</v>
      </c>
      <c r="I4" s="1">
        <v>5</v>
      </c>
    </row>
    <row r="5" spans="1:13" x14ac:dyDescent="0.4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4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4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4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4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4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4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  <c r="H11" s="3"/>
      <c r="I11" s="3"/>
      <c r="J11" s="4"/>
      <c r="K11" s="3"/>
      <c r="L11" s="3"/>
      <c r="M11" s="3"/>
    </row>
    <row r="12" spans="1:13" x14ac:dyDescent="0.4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4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4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4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sheetPr codeName="Sheet4"/>
  <dimension ref="A1:L36"/>
  <sheetViews>
    <sheetView topLeftCell="A22" workbookViewId="0">
      <selection activeCell="F36" sqref="F36"/>
    </sheetView>
  </sheetViews>
  <sheetFormatPr defaultRowHeight="17.399999999999999" x14ac:dyDescent="0.4"/>
  <cols>
    <col min="2" max="4" width="11.59765625" customWidth="1"/>
    <col min="5" max="5" width="11.69921875" bestFit="1" customWidth="1"/>
    <col min="7" max="7" width="12.296875" bestFit="1" customWidth="1"/>
    <col min="10" max="11" width="10.59765625" bestFit="1" customWidth="1"/>
    <col min="12" max="12" width="12.296875" bestFit="1" customWidth="1"/>
  </cols>
  <sheetData>
    <row r="1" spans="1:11" x14ac:dyDescent="0.4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4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4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 (1- HLOOKUP( _xlfn.RANK.EQ( I3, $I$3:$I$10, 0), $H$13:$K$14, 2, TRUE))</f>
        <v>3580000</v>
      </c>
    </row>
    <row r="4" spans="1:11" x14ac:dyDescent="0.4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J4* (1- HLOOKUP( _xlfn.RANK.EQ( I4, $I$3:$I$10, 0), $H$13:$K$14, 2, TRUE))</f>
        <v>719999.99999999988</v>
      </c>
    </row>
    <row r="5" spans="1:11" x14ac:dyDescent="0.4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 x14ac:dyDescent="0.4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4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4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 x14ac:dyDescent="0.4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 x14ac:dyDescent="0.4">
      <c r="A10" s="3" t="s">
        <v>252</v>
      </c>
      <c r="B10" s="48" t="s">
        <v>116</v>
      </c>
      <c r="C10" s="49"/>
      <c r="D10" s="50"/>
      <c r="E10" s="3" t="str">
        <f xml:space="preserve"> INDEX( B3:B9, MATCH( DMAX(A2:E9, 5, A10:A11), E3:E9, 0), 1)</f>
        <v>로봇공학과</v>
      </c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4">
      <c r="A11" s="3" t="s">
        <v>122</v>
      </c>
      <c r="G11" s="1"/>
      <c r="H11" s="1"/>
      <c r="I11" s="1"/>
      <c r="J11" s="1"/>
      <c r="K11" s="1"/>
    </row>
    <row r="12" spans="1:11" x14ac:dyDescent="0.4">
      <c r="G12" t="s">
        <v>135</v>
      </c>
    </row>
    <row r="13" spans="1:11" x14ac:dyDescent="0.4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4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4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4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4">
      <c r="A18" s="3" t="s">
        <v>150</v>
      </c>
      <c r="B18" s="6">
        <v>43252500</v>
      </c>
      <c r="C18" s="6">
        <v>36765300</v>
      </c>
      <c r="D18" s="7" t="str">
        <f xml:space="preserve"> IF( B18&gt;= MEDIAN( $B$18:$B$25), "주요수출국", "")</f>
        <v/>
      </c>
      <c r="E18" s="28"/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 xml:space="preserve"> CHOOSE( INT( AVERAGE( H18:J18)), "기초수업대상", "초급수업대상", "중급수업대상", "")</f>
        <v>중급수업대상</v>
      </c>
    </row>
    <row r="19" spans="1:12" x14ac:dyDescent="0.4">
      <c r="A19" s="3" t="s">
        <v>151</v>
      </c>
      <c r="B19" s="6">
        <v>63824100</v>
      </c>
      <c r="C19" s="6">
        <v>54551000</v>
      </c>
      <c r="D19" s="7" t="str">
        <f t="shared" ref="D19:D25" si="1" xml:space="preserve"> IF( B19&gt;= MEDIAN( $B$18:$B$25), "주요수출국", 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xml:space="preserve"> CHOOSE( INT( AVERAGE( H19:J19)), "기초수업대상", "초급수업대상", "중급수업대상", "")</f>
        <v>초급수업대상</v>
      </c>
    </row>
    <row r="20" spans="1:12" x14ac:dyDescent="0.4">
      <c r="A20" s="3" t="s">
        <v>152</v>
      </c>
      <c r="B20" s="6">
        <v>34280000</v>
      </c>
      <c r="C20" s="6">
        <v>41045900</v>
      </c>
      <c r="D20" s="7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xml:space="preserve"> CHOOSE( INT( AVERAGE( H20:J20)), "기초수업대상", "초급수업대상", "중급수업대상", "")</f>
        <v/>
      </c>
    </row>
    <row r="21" spans="1:12" x14ac:dyDescent="0.4">
      <c r="A21" s="3" t="s">
        <v>153</v>
      </c>
      <c r="B21" s="6">
        <v>75360200</v>
      </c>
      <c r="C21" s="6">
        <v>65657000</v>
      </c>
      <c r="D21" s="7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ref="L21:L25" si="2" xml:space="preserve"> CHOOSE( INT( AVERAGE( H21:J21)), "기초수업대상", "초급수업대상", "중급수업대상", "")</f>
        <v>중급수업대상</v>
      </c>
    </row>
    <row r="22" spans="1:12" x14ac:dyDescent="0.4">
      <c r="A22" s="3" t="s">
        <v>154</v>
      </c>
      <c r="B22" s="6">
        <v>84822400</v>
      </c>
      <c r="C22" s="6">
        <v>97853300</v>
      </c>
      <c r="D22" s="7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4">
      <c r="A23" s="3" t="s">
        <v>155</v>
      </c>
      <c r="B23" s="6">
        <v>52461000</v>
      </c>
      <c r="C23" s="6">
        <v>44592000</v>
      </c>
      <c r="D23" s="7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4">
      <c r="A24" s="3" t="s">
        <v>156</v>
      </c>
      <c r="B24" s="6">
        <v>69021000</v>
      </c>
      <c r="C24" s="6">
        <v>83487400</v>
      </c>
      <c r="D24" s="7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4">
      <c r="A25" s="3" t="s">
        <v>157</v>
      </c>
      <c r="B25" s="6">
        <v>49240000</v>
      </c>
      <c r="C25" s="6">
        <v>58104900</v>
      </c>
      <c r="D25" s="7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4">
      <c r="A27" s="16" t="s">
        <v>207</v>
      </c>
      <c r="B27" s="12" t="s">
        <v>208</v>
      </c>
    </row>
    <row r="28" spans="1:12" x14ac:dyDescent="0.4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4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4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4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4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4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4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4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4">
      <c r="A36" s="48" t="s">
        <v>177</v>
      </c>
      <c r="B36" s="49"/>
      <c r="C36" s="49"/>
      <c r="D36" s="49"/>
      <c r="E36" s="50"/>
      <c r="F36" s="3" t="str">
        <f>COUNTIF( A29:A35, _xlfn.MODE.SNGL( 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sheetPr codeName="Sheet5"/>
  <dimension ref="A1:H30"/>
  <sheetViews>
    <sheetView tabSelected="1" zoomScale="70" zoomScaleNormal="70" workbookViewId="0">
      <selection activeCell="F12" sqref="F12"/>
    </sheetView>
  </sheetViews>
  <sheetFormatPr defaultRowHeight="17.399999999999999" x14ac:dyDescent="0.4"/>
  <cols>
    <col min="1" max="1" width="18.796875" bestFit="1" customWidth="1"/>
    <col min="2" max="2" width="11.19921875" bestFit="1" customWidth="1"/>
    <col min="3" max="4" width="8.19921875" bestFit="1" customWidth="1"/>
    <col min="5" max="5" width="9.296875" bestFit="1" customWidth="1"/>
    <col min="6" max="7" width="14.19921875" bestFit="1" customWidth="1"/>
    <col min="8" max="9" width="18.796875" bestFit="1" customWidth="1"/>
  </cols>
  <sheetData>
    <row r="1" spans="1:8" ht="21" x14ac:dyDescent="0.4">
      <c r="A1" s="46" t="s">
        <v>45</v>
      </c>
      <c r="B1" s="46"/>
      <c r="C1" s="46"/>
      <c r="D1" s="46"/>
      <c r="E1" s="46"/>
      <c r="F1" s="46"/>
      <c r="G1" s="46"/>
      <c r="H1" s="46"/>
    </row>
    <row r="3" spans="1:8" x14ac:dyDescent="0.4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4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4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4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4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4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4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4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4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4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4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4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4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4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4">
      <c r="B20" s="26" t="s">
        <v>237</v>
      </c>
    </row>
    <row r="21" spans="1:4" x14ac:dyDescent="0.4">
      <c r="A21" s="26" t="s">
        <v>236</v>
      </c>
      <c r="B21" t="s">
        <v>58</v>
      </c>
      <c r="C21" t="s">
        <v>55</v>
      </c>
      <c r="D21" t="s">
        <v>60</v>
      </c>
    </row>
    <row r="22" spans="1:4" x14ac:dyDescent="0.4">
      <c r="A22" s="27" t="s">
        <v>54</v>
      </c>
      <c r="B22" s="28"/>
      <c r="C22" s="28"/>
      <c r="D22" s="28"/>
    </row>
    <row r="23" spans="1:4" x14ac:dyDescent="0.4">
      <c r="A23" s="29" t="s">
        <v>238</v>
      </c>
      <c r="B23" s="28"/>
      <c r="C23" s="28">
        <v>20215</v>
      </c>
      <c r="D23" s="28">
        <v>7970</v>
      </c>
    </row>
    <row r="24" spans="1:4" x14ac:dyDescent="0.4">
      <c r="A24" s="29" t="s">
        <v>239</v>
      </c>
      <c r="B24" s="28"/>
      <c r="C24" s="28">
        <v>3000</v>
      </c>
      <c r="D24" s="28">
        <v>2000</v>
      </c>
    </row>
    <row r="25" spans="1:4" x14ac:dyDescent="0.4">
      <c r="A25" s="27" t="s">
        <v>59</v>
      </c>
      <c r="B25" s="28"/>
      <c r="C25" s="28"/>
      <c r="D25" s="28"/>
    </row>
    <row r="26" spans="1:4" x14ac:dyDescent="0.4">
      <c r="A26" s="29" t="s">
        <v>238</v>
      </c>
      <c r="B26" s="28">
        <v>39515</v>
      </c>
      <c r="C26" s="28">
        <v>480</v>
      </c>
      <c r="D26" s="28"/>
    </row>
    <row r="27" spans="1:4" x14ac:dyDescent="0.4">
      <c r="A27" s="29" t="s">
        <v>239</v>
      </c>
      <c r="B27" s="28">
        <v>4000</v>
      </c>
      <c r="C27" s="28">
        <v>4000</v>
      </c>
      <c r="D27" s="28"/>
    </row>
    <row r="28" spans="1:4" x14ac:dyDescent="0.4">
      <c r="A28" s="27" t="s">
        <v>56</v>
      </c>
      <c r="B28" s="28"/>
      <c r="C28" s="28"/>
      <c r="D28" s="28"/>
    </row>
    <row r="29" spans="1:4" x14ac:dyDescent="0.4">
      <c r="A29" s="29" t="s">
        <v>238</v>
      </c>
      <c r="B29" s="28">
        <v>39920</v>
      </c>
      <c r="C29" s="28"/>
      <c r="D29" s="28">
        <v>45185</v>
      </c>
    </row>
    <row r="30" spans="1:4" x14ac:dyDescent="0.4">
      <c r="A30" s="29" t="s">
        <v>239</v>
      </c>
      <c r="B30" s="28">
        <v>3000</v>
      </c>
      <c r="C30" s="28"/>
      <c r="D30" s="28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63262-A5F5-49F0-96CB-779EE2C86F90}">
  <sheetPr codeName="Sheet6"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1.69921875" bestFit="1" customWidth="1" outlineLevel="1"/>
  </cols>
  <sheetData>
    <row r="1" spans="2:6" ht="18" thickBot="1" x14ac:dyDescent="0.45"/>
    <row r="2" spans="2:6" x14ac:dyDescent="0.4">
      <c r="B2" s="32" t="s">
        <v>245</v>
      </c>
      <c r="C2" s="33"/>
      <c r="D2" s="39"/>
      <c r="E2" s="39"/>
      <c r="F2" s="39"/>
    </row>
    <row r="3" spans="2:6" collapsed="1" x14ac:dyDescent="0.4">
      <c r="B3" s="31"/>
      <c r="C3" s="31"/>
      <c r="D3" s="40" t="s">
        <v>247</v>
      </c>
      <c r="E3" s="40" t="s">
        <v>242</v>
      </c>
      <c r="F3" s="40" t="s">
        <v>244</v>
      </c>
    </row>
    <row r="4" spans="2:6" ht="46.8" hidden="1" outlineLevel="1" x14ac:dyDescent="0.4">
      <c r="B4" s="35"/>
      <c r="C4" s="35"/>
      <c r="E4" s="42" t="s">
        <v>243</v>
      </c>
      <c r="F4" s="42" t="s">
        <v>243</v>
      </c>
    </row>
    <row r="5" spans="2:6" x14ac:dyDescent="0.4">
      <c r="B5" s="36" t="s">
        <v>246</v>
      </c>
      <c r="C5" s="37"/>
      <c r="D5" s="34"/>
      <c r="E5" s="34"/>
      <c r="F5" s="34"/>
    </row>
    <row r="6" spans="2:6" outlineLevel="1" x14ac:dyDescent="0.4">
      <c r="B6" s="35"/>
      <c r="C6" s="35" t="s">
        <v>240</v>
      </c>
      <c r="D6" s="28">
        <v>1200</v>
      </c>
      <c r="E6" s="41">
        <v>1250</v>
      </c>
      <c r="F6" s="41">
        <v>1150</v>
      </c>
    </row>
    <row r="7" spans="2:6" x14ac:dyDescent="0.4">
      <c r="B7" s="36" t="s">
        <v>248</v>
      </c>
      <c r="C7" s="37"/>
      <c r="D7" s="34"/>
      <c r="E7" s="34"/>
      <c r="F7" s="34"/>
    </row>
    <row r="8" spans="2:6" ht="18" outlineLevel="1" thickBot="1" x14ac:dyDescent="0.45">
      <c r="B8" s="38"/>
      <c r="C8" s="38" t="s">
        <v>241</v>
      </c>
      <c r="D8" s="30">
        <v>69324000</v>
      </c>
      <c r="E8" s="30">
        <v>72212500</v>
      </c>
      <c r="F8" s="30">
        <v>66435500</v>
      </c>
    </row>
    <row r="9" spans="2:6" x14ac:dyDescent="0.4">
      <c r="B9" t="s">
        <v>249</v>
      </c>
    </row>
    <row r="10" spans="2:6" x14ac:dyDescent="0.4">
      <c r="B10" t="s">
        <v>250</v>
      </c>
    </row>
    <row r="11" spans="2:6" x14ac:dyDescent="0.4">
      <c r="B11" t="s">
        <v>251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sheetPr codeName="Sheet7"/>
  <dimension ref="A1:F12"/>
  <sheetViews>
    <sheetView workbookViewId="0">
      <selection activeCell="F12" sqref="F12"/>
    </sheetView>
  </sheetViews>
  <sheetFormatPr defaultRowHeight="17.399999999999999" x14ac:dyDescent="0.4"/>
  <cols>
    <col min="3" max="3" width="9.59765625" bestFit="1" customWidth="1"/>
    <col min="4" max="4" width="9.59765625" customWidth="1"/>
    <col min="5" max="5" width="12.296875" bestFit="1" customWidth="1"/>
    <col min="6" max="6" width="11.69921875" bestFit="1" customWidth="1"/>
  </cols>
  <sheetData>
    <row r="1" spans="1:6" ht="21" x14ac:dyDescent="0.4">
      <c r="A1" s="46" t="s">
        <v>87</v>
      </c>
      <c r="B1" s="46"/>
      <c r="C1" s="46"/>
      <c r="D1" s="46"/>
      <c r="E1" s="46"/>
      <c r="F1" s="46"/>
    </row>
    <row r="3" spans="1:6" x14ac:dyDescent="0.4">
      <c r="E3" s="3" t="s">
        <v>73</v>
      </c>
      <c r="F3" s="6">
        <v>1200</v>
      </c>
    </row>
    <row r="4" spans="1:6" x14ac:dyDescent="0.4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4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4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4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4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4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4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4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4">
      <c r="E12" s="3" t="s">
        <v>88</v>
      </c>
      <c r="F12" s="6">
        <f>SUM(F5:F11)</f>
        <v>69324000</v>
      </c>
    </row>
  </sheetData>
  <scenarios current="0" sqref="F12">
    <scenario name="환율인상" locked="1" count="1" user="SAMSUNG" comment="만든 사람 SAMSUNG 날짜 2026-09-29">
      <inputCells r="F3" val="1250" numFmtId="41"/>
    </scenario>
    <scenario name="환율인하" locked="1" count="1" user="SAMSUNG" comment="만든 사람 SAMSUNG 날짜 2026-09-29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sheetPr codeName="Sheet8"/>
  <dimension ref="A1:E11"/>
  <sheetViews>
    <sheetView workbookViewId="0">
      <selection activeCell="H9" sqref="H9"/>
    </sheetView>
  </sheetViews>
  <sheetFormatPr defaultRowHeight="17.399999999999999" x14ac:dyDescent="0.4"/>
  <cols>
    <col min="4" max="5" width="9.09765625" bestFit="1" customWidth="1"/>
  </cols>
  <sheetData>
    <row r="1" spans="1:5" ht="21" x14ac:dyDescent="0.4">
      <c r="A1" s="46" t="s">
        <v>108</v>
      </c>
      <c r="B1" s="46"/>
      <c r="C1" s="46"/>
      <c r="D1" s="46"/>
      <c r="E1" s="46"/>
    </row>
    <row r="3" spans="1:5" x14ac:dyDescent="0.4">
      <c r="A3" s="43" t="s">
        <v>91</v>
      </c>
      <c r="B3" s="43" t="s">
        <v>112</v>
      </c>
      <c r="C3" s="43" t="s">
        <v>109</v>
      </c>
      <c r="D3" s="43" t="s">
        <v>110</v>
      </c>
      <c r="E3" s="43" t="s">
        <v>111</v>
      </c>
    </row>
    <row r="4" spans="1:5" x14ac:dyDescent="0.4">
      <c r="A4" s="44" t="s">
        <v>92</v>
      </c>
      <c r="B4" s="44">
        <v>241</v>
      </c>
      <c r="C4" s="45">
        <v>26540</v>
      </c>
      <c r="D4" s="45">
        <v>42940</v>
      </c>
      <c r="E4" s="45">
        <f>C4+D4</f>
        <v>69480</v>
      </c>
    </row>
    <row r="5" spans="1:5" x14ac:dyDescent="0.4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4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4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4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4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4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4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sheetPr codeName="Sheet9"/>
  <dimension ref="A1:E8"/>
  <sheetViews>
    <sheetView topLeftCell="A7" workbookViewId="0">
      <selection activeCell="I18" sqref="I18"/>
    </sheetView>
  </sheetViews>
  <sheetFormatPr defaultRowHeight="17.399999999999999" x14ac:dyDescent="0.4"/>
  <cols>
    <col min="1" max="1" width="8.796875" bestFit="1" customWidth="1"/>
    <col min="4" max="4" width="10.59765625" bestFit="1" customWidth="1"/>
  </cols>
  <sheetData>
    <row r="1" spans="1:5" ht="21" x14ac:dyDescent="0.4">
      <c r="A1" s="9" t="s">
        <v>103</v>
      </c>
      <c r="B1" s="9"/>
      <c r="C1" s="9"/>
      <c r="D1" s="9"/>
      <c r="E1" s="9"/>
    </row>
    <row r="3" spans="1:5" x14ac:dyDescent="0.4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4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4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4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4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4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JEONGHUN LEE</cp:lastModifiedBy>
  <dcterms:created xsi:type="dcterms:W3CDTF">2025-02-05T04:40:07Z</dcterms:created>
  <dcterms:modified xsi:type="dcterms:W3CDTF">2026-09-29T05:56:44Z</dcterms:modified>
</cp:coreProperties>
</file>