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82104\Downloads\2026_컴활2급_필기+실기통합본(20251204)\길벗컴활2급통합\기출\"/>
    </mc:Choice>
  </mc:AlternateContent>
  <xr:revisionPtr revIDLastSave="0" documentId="13_ncr:1_{CAFD8BED-BF96-4F24-8657-946880804701}" xr6:coauthVersionLast="47" xr6:coauthVersionMax="47" xr10:uidLastSave="{00000000-0000-0000-0000-000000000000}"/>
  <bookViews>
    <workbookView xWindow="-120" yWindow="-120" windowWidth="29040" windowHeight="15840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합계">'분석작업-2'!$F$12</definedName>
    <definedName name="환율">'분석작업-2'!$F$3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6" i="4" l="1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K4" i="4"/>
  <c r="K5" i="4"/>
  <c r="K6" i="4"/>
  <c r="K7" i="4"/>
  <c r="K8" i="4"/>
  <c r="K9" i="4"/>
  <c r="K10" i="4"/>
  <c r="K3" i="4"/>
  <c r="E5" i="8"/>
  <c r="E6" i="8"/>
  <c r="E7" i="8"/>
  <c r="E8" i="8"/>
  <c r="E9" i="8"/>
  <c r="E10" i="8"/>
  <c r="E11" i="8"/>
  <c r="E4" i="8"/>
  <c r="I4" i="3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<sst xmlns="http://schemas.openxmlformats.org/spreadsheetml/2006/main" count="343" uniqueCount="252">
  <si>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</si>
  <si>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</si>
  <si>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</si>
  <si>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</si>
  <si>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</si>
  <si>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</si>
  <si>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</si>
  <si>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</si>
  <si>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</si>
  <si>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</si>
  <si>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</si>
  <si>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</si>
  <si>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</si>
  <si>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</si>
  <si>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</si>
  <si>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</si>
  <si>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</si>
  <si>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</si>
  <si>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</si>
  <si>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</si>
  <si>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</si>
  <si>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</si>
  <si>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</si>
  <si>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</si>
  <si>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</si>
  <si>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</si>
  <si>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</si>
  <si>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</si>
  <si>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</si>
  <si>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</si>
  <si>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</si>
  <si>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</si>
  <si>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</si>
  <si>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</si>
  <si>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</si>
  <si>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</si>
  <si>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</si>
  <si>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</si>
  <si>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</si>
  <si>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</si>
  <si>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</si>
  <si>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</si>
  <si>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</si>
  <si>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</si>
  <si>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</si>
  <si>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</si>
  <si>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</si>
  <si>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</si>
  <si>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</si>
  <si>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</si>
  <si>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</si>
  <si>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</si>
  <si>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</si>
  <si>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</si>
  <si>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</si>
  <si>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</si>
  <si>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</si>
  <si>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</si>
  <si>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</si>
  <si>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</si>
  <si>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</si>
  <si>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</si>
  <si>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</si>
  <si>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</si>
  <si>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</si>
  <si>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</si>
  <si>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</si>
  <si>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</si>
  <si>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</si>
  <si>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</si>
  <si>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</si>
  <si>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</si>
  <si>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</si>
  <si>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</si>
  <si>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</si>
  <si>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</si>
  <si>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</si>
  <si>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</si>
  <si>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</si>
  <si>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</si>
  <si>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</si>
  <si>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</si>
  <si>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</si>
  <si>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</si>
  <si>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</si>
  <si>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</si>
  <si>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</si>
  <si>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</si>
  <si>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</si>
  <si>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</si>
  <si>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</si>
  <si>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</si>
  <si>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</si>
  <si>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</si>
  <si>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</si>
  <si>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</si>
  <si>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</si>
  <si>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</si>
  <si>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</si>
  <si>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</si>
  <si>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</si>
  <si>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</si>
  <si>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</si>
  <si>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</si>
  <si>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</si>
  <si>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</si>
  <si>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</si>
  <si>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</si>
  <si>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</si>
  <si>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</si>
  <si>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</si>
  <si>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</si>
  <si>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</si>
  <si>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</si>
  <si>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</si>
  <si>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</si>
  <si>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</si>
  <si>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</si>
  <si>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</si>
  <si>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</si>
  <si>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</si>
  <si>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</si>
  <si>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</si>
  <si>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</si>
  <si>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</si>
  <si>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</si>
  <si>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</si>
  <si>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</si>
  <si>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</si>
  <si>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</si>
  <si>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</si>
  <si>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</si>
  <si>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</si>
  <si>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</si>
  <si>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</si>
  <si>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</si>
  <si>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</si>
  <si>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</si>
  <si>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</si>
  <si>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</si>
  <si>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</si>
  <si>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</si>
  <si>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</si>
  <si>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</si>
  <si>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</si>
  <si>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</si>
  <si>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</si>
  <si>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</si>
  <si>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</si>
  <si>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</si>
  <si>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</si>
  <si>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</si>
  <si>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</si>
  <si>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</si>
  <si>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</si>
  <si>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</si>
  <si>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</si>
  <si>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</si>
  <si>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</si>
  <si>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</si>
  <si>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</si>
  <si>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</si>
  <si>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</si>
  <si>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</si>
  <si>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</si>
  <si>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</si>
  <si>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</si>
  <si>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</si>
  <si>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</si>
  <si>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</si>
  <si>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</si>
  <si>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</si>
  <si>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</si>
  <si>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</si>
  <si>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</si>
  <si>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</si>
  <si>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</si>
  <si>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</si>
  <si>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</si>
  <si>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</si>
  <si>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</si>
  <si>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</si>
  <si>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</si>
  <si>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</si>
  <si>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</si>
  <si>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</si>
  <si>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</si>
  <si>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</si>
  <si>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</si>
  <si>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</si>
  <si>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</si>
  <si>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</si>
  <si>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</si>
  <si>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</si>
  <si>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</si>
  <si>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</si>
  <si>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</si>
  <si>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</si>
  <si>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</si>
  <si>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</si>
  <si>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</si>
  <si>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</si>
  <si>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</si>
  <si>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</si>
  <si>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</si>
  <si>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</si>
  <si>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</si>
  <si>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</si>
  <si>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</si>
  <si>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</si>
  <si>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</si>
  <si>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</si>
  <si>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</si>
  <si>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</si>
  <si>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</si>
  <si>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</si>
  <si>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고객아이디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</si>
  <si>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</si>
  <si>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</si>
  <si>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</si>
  <si>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</si>
  <si>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</si>
  <si>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</si>
  <si>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</si>
  <si>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</si>
  <si>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</si>
  <si>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가입년도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</si>
  <si>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</si>
  <si>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</si>
  <si>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</si>
  <si>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</si>
  <si>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</si>
  <si>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</si>
  <si>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적립포인트</t>
    <phoneticPr fontId="1" type="noConversion"/>
  </si>
  <si>
    <t>&lt;&gt;"미스터리"</t>
    <phoneticPr fontId="1" type="noConversion"/>
  </si>
  <si>
    <t>평점조건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</si>
  <si>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</si>
  <si>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</si>
  <si>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</si>
  <si>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</si>
  <si>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</si>
  <si>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수입총합계</t>
  </si>
  <si>
    <t>환율인상</t>
  </si>
  <si>
    <t>만든 사람 JH Lee 날짜 2026-06-22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</si>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</sst>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#.0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10" fillId="4" borderId="9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6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right" vertical="center"/>
    </xf>
    <xf numFmtId="0" fontId="9" fillId="4" borderId="9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9966079"/>
        <c:axId val="1669974239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1669974239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69966079"/>
        <c:crosses val="max"/>
        <c:crossBetween val="between"/>
      </c:valAx>
      <c:catAx>
        <c:axId val="166996607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69974239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5" name="Button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7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3" name="사각형: 빗면 2">
          <a:extLst>
            <a:ext uri="{FF2B5EF4-FFF2-40B4-BE49-F238E27FC236}">
              <a16:creationId xmlns:a16="http://schemas.microsoft.com/office/drawing/2014/main" id="{A3EA10FA-D135-C86D-7584-8CC02210657F}"/>
            </a:ext>
          </a:extLst>
        </xdr:cNvPr>
        <xdr:cNvSpPr/>
      </xdr:nvSpPr>
      <xdr:spPr>
        <a:xfrm>
          <a:off x="4133850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H Lee" refreshedDate="46195.621691087959" createdVersion="8" refreshedVersion="8" minRefreshableVersion="3" recordCount="13" xr:uid="{7ACC6BC2-F2A8-43C0-8565-8665D8388D3E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1E472B5-D0A3-4B44-A0DF-6EB13F7E505A}" name="피벗 테이블1" cacheId="4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sheetPr codeName="Sheet1"/>
  <dimension ref="A1:E9"/>
  <sheetViews>
    <sheetView workbookViewId="0">
      <selection activeCell="F10" sqref="F10"/>
    </sheetView>
  </sheetViews>
  <sheetFormatPr defaultRowHeight="16.5" x14ac:dyDescent="0.3"/>
  <cols>
    <col min="2" max="2" width="10.37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209</v>
      </c>
      <c r="B3" s="1" t="s">
        <v>216</v>
      </c>
      <c r="C3" s="1" t="s">
        <v>1</v>
      </c>
      <c r="D3" s="1" t="s">
        <v>226</v>
      </c>
      <c r="E3" s="1" t="s">
        <v>233</v>
      </c>
    </row>
    <row r="4" spans="1:5" x14ac:dyDescent="0.3">
      <c r="A4" s="1" t="s">
        <v>210</v>
      </c>
      <c r="B4" s="1" t="s">
        <v>217</v>
      </c>
      <c r="C4" s="1" t="s">
        <v>223</v>
      </c>
      <c r="D4" s="1" t="s">
        <v>227</v>
      </c>
      <c r="E4" s="2">
        <v>168000</v>
      </c>
    </row>
    <row r="5" spans="1:5" x14ac:dyDescent="0.3">
      <c r="A5" s="1" t="s">
        <v>211</v>
      </c>
      <c r="B5" s="1" t="s">
        <v>218</v>
      </c>
      <c r="C5" s="1" t="s">
        <v>224</v>
      </c>
      <c r="D5" s="1" t="s">
        <v>228</v>
      </c>
      <c r="E5" s="2">
        <v>71000</v>
      </c>
    </row>
    <row r="6" spans="1:5" x14ac:dyDescent="0.3">
      <c r="A6" s="1" t="s">
        <v>212</v>
      </c>
      <c r="B6" s="1" t="s">
        <v>219</v>
      </c>
      <c r="C6" s="1" t="s">
        <v>225</v>
      </c>
      <c r="D6" s="1" t="s">
        <v>229</v>
      </c>
      <c r="E6" s="2">
        <v>16000</v>
      </c>
    </row>
    <row r="7" spans="1:5" x14ac:dyDescent="0.3">
      <c r="A7" s="1" t="s">
        <v>213</v>
      </c>
      <c r="B7" s="1" t="s">
        <v>220</v>
      </c>
      <c r="C7" s="1" t="s">
        <v>225</v>
      </c>
      <c r="D7" s="1" t="s">
        <v>230</v>
      </c>
      <c r="E7" s="2">
        <v>49000</v>
      </c>
    </row>
    <row r="8" spans="1:5" x14ac:dyDescent="0.3">
      <c r="A8" s="1" t="s">
        <v>214</v>
      </c>
      <c r="B8" s="1" t="s">
        <v>221</v>
      </c>
      <c r="C8" s="1" t="s">
        <v>223</v>
      </c>
      <c r="D8" s="1" t="s">
        <v>231</v>
      </c>
      <c r="E8" s="2">
        <v>125000</v>
      </c>
    </row>
    <row r="9" spans="1:5" x14ac:dyDescent="0.3">
      <c r="A9" s="1" t="s">
        <v>215</v>
      </c>
      <c r="B9" s="1" t="s">
        <v>222</v>
      </c>
      <c r="C9" s="1" t="s">
        <v>225</v>
      </c>
      <c r="D9" s="1" t="s">
        <v>232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sheetPr codeName="Sheet2"/>
  <dimension ref="A1:G12"/>
  <sheetViews>
    <sheetView workbookViewId="0">
      <selection activeCell="K10" sqref="K10"/>
    </sheetView>
  </sheetViews>
  <sheetFormatPr defaultRowHeight="16.5" x14ac:dyDescent="0.3"/>
  <cols>
    <col min="2" max="2" width="10.75" bestFit="1" customWidth="1"/>
    <col min="5" max="5" width="8.625" customWidth="1"/>
    <col min="6" max="6" width="10.375" bestFit="1" customWidth="1"/>
    <col min="7" max="7" width="10.625" customWidth="1"/>
  </cols>
  <sheetData>
    <row r="1" spans="1:7" ht="20.25" x14ac:dyDescent="0.3">
      <c r="A1" s="21" t="s">
        <v>7</v>
      </c>
      <c r="B1" s="21"/>
      <c r="C1" s="21"/>
      <c r="D1" s="21"/>
      <c r="E1" s="21"/>
      <c r="F1" s="21"/>
      <c r="G1" s="21"/>
    </row>
    <row r="3" spans="1:7" ht="17.25" thickBot="1" x14ac:dyDescent="0.35">
      <c r="A3" s="26" t="s">
        <v>2</v>
      </c>
      <c r="B3" s="26" t="s">
        <v>8</v>
      </c>
      <c r="C3" s="26" t="s">
        <v>5</v>
      </c>
      <c r="D3" s="26" t="s">
        <v>3</v>
      </c>
      <c r="E3" s="26" t="s">
        <v>4</v>
      </c>
      <c r="F3" s="26" t="s">
        <v>20</v>
      </c>
      <c r="G3" s="26" t="s">
        <v>6</v>
      </c>
    </row>
    <row r="4" spans="1:7" ht="17.25" thickTop="1" x14ac:dyDescent="0.3">
      <c r="A4" s="23">
        <v>453257</v>
      </c>
      <c r="B4" s="24">
        <v>45355</v>
      </c>
      <c r="C4" s="23" t="s">
        <v>12</v>
      </c>
      <c r="D4" s="23" t="s">
        <v>9</v>
      </c>
      <c r="E4" s="23">
        <v>35</v>
      </c>
      <c r="F4" s="23">
        <v>3</v>
      </c>
      <c r="G4" s="25">
        <v>5634.5164000000004</v>
      </c>
    </row>
    <row r="5" spans="1:7" x14ac:dyDescent="0.3">
      <c r="A5" s="3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2">
        <v>3254.4580999999998</v>
      </c>
    </row>
    <row r="6" spans="1:7" x14ac:dyDescent="0.3">
      <c r="A6" s="3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2">
        <v>6257.9633000000003</v>
      </c>
    </row>
    <row r="7" spans="1:7" x14ac:dyDescent="0.3">
      <c r="A7" s="3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2">
        <v>6542.8546999999999</v>
      </c>
    </row>
    <row r="8" spans="1:7" x14ac:dyDescent="0.3">
      <c r="A8" s="3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2">
        <v>3063.2651000000001</v>
      </c>
    </row>
    <row r="9" spans="1:7" x14ac:dyDescent="0.3">
      <c r="A9" s="3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2">
        <v>1807.9087999999999</v>
      </c>
    </row>
    <row r="10" spans="1:7" x14ac:dyDescent="0.3">
      <c r="A10" s="3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2">
        <v>2648.5214000000001</v>
      </c>
    </row>
    <row r="11" spans="1:7" x14ac:dyDescent="0.3">
      <c r="A11" s="3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2">
        <v>5771.6908000000003</v>
      </c>
    </row>
    <row r="12" spans="1:7" x14ac:dyDescent="0.3">
      <c r="A12" s="3">
        <v>819900</v>
      </c>
      <c r="B12" s="4">
        <v>45358</v>
      </c>
      <c r="C12" s="3" t="s">
        <v>11</v>
      </c>
      <c r="D12" s="3" t="s">
        <v>9</v>
      </c>
      <c r="E12" s="3">
        <v>49</v>
      </c>
      <c r="F12" s="3">
        <v>5</v>
      </c>
      <c r="G12" s="22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sheetPr codeName="Sheet3"/>
  <dimension ref="A1:M15"/>
  <sheetViews>
    <sheetView workbookViewId="0">
      <selection activeCell="P16" sqref="P16"/>
    </sheetView>
  </sheetViews>
  <sheetFormatPr defaultRowHeight="16.5" x14ac:dyDescent="0.3"/>
  <cols>
    <col min="1" max="1" width="12.375" bestFit="1" customWidth="1"/>
    <col min="2" max="2" width="8.625" customWidth="1"/>
    <col min="3" max="3" width="11.625" customWidth="1"/>
    <col min="4" max="4" width="11.625" bestFit="1" customWidth="1"/>
    <col min="5" max="5" width="9.375" bestFit="1" customWidth="1"/>
    <col min="8" max="8" width="11.125" style="1" customWidth="1"/>
    <col min="9" max="9" width="8.625" style="1"/>
    <col min="10" max="10" width="11.125" style="1" customWidth="1"/>
    <col min="11" max="11" width="12.125" style="1" customWidth="1"/>
    <col min="12" max="12" width="9.625" style="1" customWidth="1"/>
    <col min="13" max="13" width="8.625" style="1"/>
  </cols>
  <sheetData>
    <row r="1" spans="1:13" ht="20.25" x14ac:dyDescent="0.3">
      <c r="A1" s="17" t="s">
        <v>21</v>
      </c>
      <c r="B1" s="17"/>
      <c r="C1" s="17"/>
      <c r="D1" s="17"/>
      <c r="E1" s="17"/>
      <c r="F1" s="17"/>
    </row>
    <row r="3" spans="1:13" x14ac:dyDescent="0.3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</v>
      </c>
      <c r="I3" s="1" t="s">
        <v>235</v>
      </c>
    </row>
    <row r="4" spans="1:13" x14ac:dyDescent="0.3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234</v>
      </c>
      <c r="I4" s="1" t="b">
        <f>F4=5</f>
        <v>0</v>
      </c>
    </row>
    <row r="5" spans="1:13" x14ac:dyDescent="0.3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3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3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3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35</v>
      </c>
      <c r="I8" s="3" t="s">
        <v>38</v>
      </c>
      <c r="J8" s="4">
        <v>45327</v>
      </c>
      <c r="K8" s="3">
        <v>128</v>
      </c>
      <c r="L8" s="3" t="s">
        <v>42</v>
      </c>
      <c r="M8" s="3">
        <v>5</v>
      </c>
    </row>
    <row r="9" spans="1:13" x14ac:dyDescent="0.3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36</v>
      </c>
      <c r="I9" s="3" t="s">
        <v>39</v>
      </c>
      <c r="J9" s="4">
        <v>45327</v>
      </c>
      <c r="K9" s="3">
        <v>100</v>
      </c>
      <c r="L9" s="3" t="s">
        <v>44</v>
      </c>
      <c r="M9" s="3">
        <v>5</v>
      </c>
    </row>
    <row r="10" spans="1:13" x14ac:dyDescent="0.3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31</v>
      </c>
      <c r="I10" s="3" t="s">
        <v>40</v>
      </c>
      <c r="J10" s="4">
        <v>45334</v>
      </c>
      <c r="K10" s="3">
        <v>98</v>
      </c>
      <c r="L10" s="3" t="s">
        <v>44</v>
      </c>
      <c r="M10" s="3">
        <v>5</v>
      </c>
    </row>
    <row r="11" spans="1:13" x14ac:dyDescent="0.3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  <c r="H11" s="3" t="s">
        <v>30</v>
      </c>
      <c r="I11" s="3" t="s">
        <v>40</v>
      </c>
      <c r="J11" s="4">
        <v>40965</v>
      </c>
      <c r="K11" s="3">
        <v>107</v>
      </c>
      <c r="L11" s="3" t="s">
        <v>43</v>
      </c>
      <c r="M11" s="3">
        <v>5</v>
      </c>
    </row>
    <row r="12" spans="1:13" x14ac:dyDescent="0.3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3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3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3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sheetPr codeName="Sheet4"/>
  <dimension ref="A1:L36"/>
  <sheetViews>
    <sheetView tabSelected="1" topLeftCell="A13" workbookViewId="0">
      <selection activeCell="I37" sqref="I37"/>
    </sheetView>
  </sheetViews>
  <sheetFormatPr defaultRowHeight="16.5" x14ac:dyDescent="0.3"/>
  <cols>
    <col min="2" max="4" width="11.625" customWidth="1"/>
    <col min="5" max="5" width="10.375" bestFit="1" customWidth="1"/>
    <col min="7" max="7" width="12.375" bestFit="1" customWidth="1"/>
    <col min="10" max="11" width="10.625" bestFit="1" customWidth="1"/>
    <col min="12" max="12" width="12.375" bestFit="1" customWidth="1"/>
  </cols>
  <sheetData>
    <row r="1" spans="1:11" x14ac:dyDescent="0.3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3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3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24020135</v>
      </c>
      <c r="H3" s="3" t="s">
        <v>141</v>
      </c>
      <c r="I3" s="14">
        <v>4.3</v>
      </c>
      <c r="J3" s="11">
        <v>3860000</v>
      </c>
      <c r="K3" s="11">
        <f>HLOOKUP(_xlfn.RANK.EQ(I3,$I$3:$I$10,0),$H$13:$K$14,1,TRUE)</f>
        <v>1</v>
      </c>
    </row>
    <row r="4" spans="1:11" x14ac:dyDescent="0.3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23080774</v>
      </c>
      <c r="H4" s="3" t="s">
        <v>145</v>
      </c>
      <c r="I4" s="14">
        <v>4.26</v>
      </c>
      <c r="J4" s="11">
        <v>4590000</v>
      </c>
      <c r="K4" s="11">
        <f t="shared" ref="K4:K10" si="0">HLOOKUP(_xlfn.RANK.EQ(I4,$I$3:$I$10,0),$H$13:$K$14,1,TRUE)</f>
        <v>2</v>
      </c>
    </row>
    <row r="5" spans="1:11" x14ac:dyDescent="0.3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24020967</v>
      </c>
      <c r="H5" s="3" t="s">
        <v>139</v>
      </c>
      <c r="I5" s="14">
        <v>4.12</v>
      </c>
      <c r="J5" s="11">
        <v>3600000</v>
      </c>
      <c r="K5" s="11">
        <f t="shared" si="0"/>
        <v>2</v>
      </c>
    </row>
    <row r="6" spans="1:11" x14ac:dyDescent="0.3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24020608</v>
      </c>
      <c r="H6" s="3" t="s">
        <v>144</v>
      </c>
      <c r="I6" s="14">
        <v>3.89</v>
      </c>
      <c r="J6" s="11">
        <v>3670000</v>
      </c>
      <c r="K6" s="11">
        <f t="shared" si="0"/>
        <v>4</v>
      </c>
    </row>
    <row r="7" spans="1:11" x14ac:dyDescent="0.3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23080108</v>
      </c>
      <c r="H7" s="3" t="s">
        <v>140</v>
      </c>
      <c r="I7" s="14">
        <v>3.76</v>
      </c>
      <c r="J7" s="11">
        <v>4150000</v>
      </c>
      <c r="K7" s="11">
        <f t="shared" si="0"/>
        <v>4</v>
      </c>
    </row>
    <row r="8" spans="1:11" x14ac:dyDescent="0.3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6</v>
      </c>
    </row>
    <row r="9" spans="1:11" x14ac:dyDescent="0.3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24020352</v>
      </c>
      <c r="H9" s="3" t="s">
        <v>138</v>
      </c>
      <c r="I9" s="14">
        <v>2.87</v>
      </c>
      <c r="J9" s="11">
        <v>3580000</v>
      </c>
      <c r="K9" s="11">
        <f t="shared" si="0"/>
        <v>6</v>
      </c>
    </row>
    <row r="10" spans="1:11" x14ac:dyDescent="0.3">
      <c r="A10" s="3"/>
      <c r="B10" s="18" t="s">
        <v>116</v>
      </c>
      <c r="C10" s="19"/>
      <c r="D10" s="20"/>
      <c r="E10" s="3"/>
      <c r="G10" s="3">
        <v>23080579</v>
      </c>
      <c r="H10" s="3" t="s">
        <v>142</v>
      </c>
      <c r="I10" s="14">
        <v>2.5299999999999998</v>
      </c>
      <c r="J10" s="11">
        <v>4270000</v>
      </c>
      <c r="K10" s="11">
        <f t="shared" si="0"/>
        <v>6</v>
      </c>
    </row>
    <row r="11" spans="1:11" x14ac:dyDescent="0.3">
      <c r="A11" s="3"/>
      <c r="G11" s="1"/>
      <c r="H11" s="1"/>
      <c r="I11" s="1"/>
      <c r="J11" s="1"/>
      <c r="K11" s="1"/>
    </row>
    <row r="12" spans="1:11" x14ac:dyDescent="0.3">
      <c r="G12" t="s">
        <v>135</v>
      </c>
    </row>
    <row r="13" spans="1:11" x14ac:dyDescent="0.3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3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3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3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3">
      <c r="A18" s="3" t="s">
        <v>150</v>
      </c>
      <c r="B18" s="6">
        <v>43252500</v>
      </c>
      <c r="C18" s="6">
        <v>36765300</v>
      </c>
      <c r="D18" s="7" t="str">
        <f>IF(B18&gt;=MEDIAN($B$18:$B$25),"주요수출국","")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CHOOSE(INT(AVERAGE($H18:$K18)),"기초수업대상","초급수업대상","중급수업대상","")</f>
        <v>중급수업대상</v>
      </c>
    </row>
    <row r="19" spans="1:12" x14ac:dyDescent="0.3">
      <c r="A19" s="3" t="s">
        <v>151</v>
      </c>
      <c r="B19" s="6">
        <v>63824100</v>
      </c>
      <c r="C19" s="6">
        <v>54551000</v>
      </c>
      <c r="D19" s="7" t="str">
        <f t="shared" ref="D19:D25" si="1">IF(B19&gt;=MEDIAN($B$18:$B$25),"주요수출국","")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CHOOSE(INT(AVERAGE($H19:$K19)),"기초수업대상","초급수업대상","중급수업대상","")</f>
        <v>초급수업대상</v>
      </c>
    </row>
    <row r="20" spans="1:12" x14ac:dyDescent="0.3">
      <c r="A20" s="3" t="s">
        <v>152</v>
      </c>
      <c r="B20" s="6">
        <v>34280000</v>
      </c>
      <c r="C20" s="6">
        <v>41045900</v>
      </c>
      <c r="D20" s="7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3">
      <c r="A21" s="3" t="s">
        <v>153</v>
      </c>
      <c r="B21" s="6">
        <v>75360200</v>
      </c>
      <c r="C21" s="6">
        <v>65657000</v>
      </c>
      <c r="D21" s="7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3">
      <c r="A22" s="3" t="s">
        <v>154</v>
      </c>
      <c r="B22" s="6">
        <v>84822400</v>
      </c>
      <c r="C22" s="6">
        <v>97853300</v>
      </c>
      <c r="D22" s="7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3">
      <c r="A23" s="3" t="s">
        <v>155</v>
      </c>
      <c r="B23" s="6">
        <v>52461000</v>
      </c>
      <c r="C23" s="6">
        <v>44592000</v>
      </c>
      <c r="D23" s="7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3">
      <c r="A24" s="3" t="s">
        <v>156</v>
      </c>
      <c r="B24" s="6">
        <v>69021000</v>
      </c>
      <c r="C24" s="6">
        <v>83487400</v>
      </c>
      <c r="D24" s="7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3">
      <c r="A25" s="3" t="s">
        <v>157</v>
      </c>
      <c r="B25" s="6">
        <v>49240000</v>
      </c>
      <c r="C25" s="6">
        <v>58104900</v>
      </c>
      <c r="D25" s="7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3">
      <c r="A27" s="16" t="s">
        <v>207</v>
      </c>
      <c r="B27" s="12" t="s">
        <v>208</v>
      </c>
    </row>
    <row r="28" spans="1:12" x14ac:dyDescent="0.3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3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3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3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3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3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3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3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3">
      <c r="A36" s="18" t="s">
        <v>177</v>
      </c>
      <c r="B36" s="19"/>
      <c r="C36" s="19"/>
      <c r="D36" s="19"/>
      <c r="E36" s="20"/>
      <c r="F36" s="3" t="str">
        <f>COUNTIF(A29:A35,_xlfn.MODE.SNGL($A$29:$A$35))&amp;"권"</f>
        <v>3권</v>
      </c>
    </row>
  </sheetData>
  <sortState xmlns:xlrd2="http://schemas.microsoft.com/office/spreadsheetml/2017/richdata2" ref="G3:K10">
    <sortCondition descending="1" ref="I3:I10"/>
  </sortState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sheetPr codeName="Sheet5"/>
  <dimension ref="A1:H30"/>
  <sheetViews>
    <sheetView topLeftCell="A7" workbookViewId="0">
      <selection activeCell="F28" sqref="F28"/>
    </sheetView>
  </sheetViews>
  <sheetFormatPr defaultRowHeight="16.5" x14ac:dyDescent="0.3"/>
  <cols>
    <col min="1" max="1" width="19.375" bestFit="1" customWidth="1"/>
    <col min="2" max="2" width="11.875" bestFit="1" customWidth="1"/>
    <col min="3" max="4" width="8.375" bestFit="1" customWidth="1"/>
    <col min="5" max="5" width="10.5" bestFit="1" customWidth="1"/>
    <col min="6" max="7" width="15.25" bestFit="1" customWidth="1"/>
    <col min="8" max="9" width="20.125" bestFit="1" customWidth="1"/>
  </cols>
  <sheetData>
    <row r="1" spans="1:8" ht="20.25" x14ac:dyDescent="0.3">
      <c r="A1" s="17" t="s">
        <v>45</v>
      </c>
      <c r="B1" s="17"/>
      <c r="C1" s="17"/>
      <c r="D1" s="17"/>
      <c r="E1" s="17"/>
      <c r="F1" s="17"/>
      <c r="G1" s="17"/>
      <c r="H1" s="17"/>
    </row>
    <row r="3" spans="1:8" x14ac:dyDescent="0.3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3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3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3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3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3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3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3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3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3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3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3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3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3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3">
      <c r="B20" s="27" t="s">
        <v>237</v>
      </c>
    </row>
    <row r="21" spans="1:4" x14ac:dyDescent="0.3">
      <c r="A21" s="27" t="s">
        <v>236</v>
      </c>
      <c r="B21" t="s">
        <v>58</v>
      </c>
      <c r="C21" t="s">
        <v>55</v>
      </c>
      <c r="D21" t="s">
        <v>60</v>
      </c>
    </row>
    <row r="22" spans="1:4" x14ac:dyDescent="0.3">
      <c r="A22" s="28" t="s">
        <v>54</v>
      </c>
      <c r="B22" s="29"/>
      <c r="C22" s="29"/>
      <c r="D22" s="29"/>
    </row>
    <row r="23" spans="1:4" x14ac:dyDescent="0.3">
      <c r="A23" s="30" t="s">
        <v>238</v>
      </c>
      <c r="B23" s="29"/>
      <c r="C23" s="29">
        <v>20215</v>
      </c>
      <c r="D23" s="29">
        <v>7970</v>
      </c>
    </row>
    <row r="24" spans="1:4" x14ac:dyDescent="0.3">
      <c r="A24" s="30" t="s">
        <v>239</v>
      </c>
      <c r="B24" s="29"/>
      <c r="C24" s="29">
        <v>3000</v>
      </c>
      <c r="D24" s="29">
        <v>2000</v>
      </c>
    </row>
    <row r="25" spans="1:4" x14ac:dyDescent="0.3">
      <c r="A25" s="28" t="s">
        <v>59</v>
      </c>
      <c r="B25" s="29"/>
      <c r="C25" s="29"/>
      <c r="D25" s="29"/>
    </row>
    <row r="26" spans="1:4" x14ac:dyDescent="0.3">
      <c r="A26" s="30" t="s">
        <v>238</v>
      </c>
      <c r="B26" s="29">
        <v>39515</v>
      </c>
      <c r="C26" s="29">
        <v>480</v>
      </c>
      <c r="D26" s="29"/>
    </row>
    <row r="27" spans="1:4" x14ac:dyDescent="0.3">
      <c r="A27" s="30" t="s">
        <v>239</v>
      </c>
      <c r="B27" s="29">
        <v>4000</v>
      </c>
      <c r="C27" s="29">
        <v>4000</v>
      </c>
      <c r="D27" s="29"/>
    </row>
    <row r="28" spans="1:4" x14ac:dyDescent="0.3">
      <c r="A28" s="28" t="s">
        <v>56</v>
      </c>
      <c r="B28" s="29"/>
      <c r="C28" s="29"/>
      <c r="D28" s="29"/>
    </row>
    <row r="29" spans="1:4" x14ac:dyDescent="0.3">
      <c r="A29" s="30" t="s">
        <v>238</v>
      </c>
      <c r="B29" s="29">
        <v>39920</v>
      </c>
      <c r="C29" s="29"/>
      <c r="D29" s="29">
        <v>45185</v>
      </c>
    </row>
    <row r="30" spans="1:4" x14ac:dyDescent="0.3">
      <c r="A30" s="30" t="s">
        <v>239</v>
      </c>
      <c r="B30" s="29">
        <v>3000</v>
      </c>
      <c r="C30" s="29"/>
      <c r="D30" s="29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5063F-65FC-4FB3-8CA5-0040534F20F1}">
  <sheetPr codeName="Sheet6"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11.875" bestFit="1" customWidth="1" outlineLevel="1"/>
  </cols>
  <sheetData>
    <row r="1" spans="2:6" ht="17.25" thickBot="1" x14ac:dyDescent="0.35"/>
    <row r="2" spans="2:6" x14ac:dyDescent="0.3">
      <c r="B2" s="35" t="s">
        <v>245</v>
      </c>
      <c r="C2" s="36"/>
      <c r="D2" s="42"/>
      <c r="E2" s="42"/>
      <c r="F2" s="42"/>
    </row>
    <row r="3" spans="2:6" collapsed="1" x14ac:dyDescent="0.3">
      <c r="B3" s="34"/>
      <c r="C3" s="34"/>
      <c r="D3" s="43" t="s">
        <v>247</v>
      </c>
      <c r="E3" s="43" t="s">
        <v>242</v>
      </c>
      <c r="F3" s="43" t="s">
        <v>244</v>
      </c>
    </row>
    <row r="4" spans="2:6" ht="40.5" hidden="1" outlineLevel="1" x14ac:dyDescent="0.3">
      <c r="B4" s="38"/>
      <c r="C4" s="38"/>
      <c r="D4" s="31"/>
      <c r="E4" s="45" t="s">
        <v>243</v>
      </c>
      <c r="F4" s="45" t="s">
        <v>243</v>
      </c>
    </row>
    <row r="5" spans="2:6" x14ac:dyDescent="0.3">
      <c r="B5" s="39" t="s">
        <v>246</v>
      </c>
      <c r="C5" s="40"/>
      <c r="D5" s="37"/>
      <c r="E5" s="37"/>
      <c r="F5" s="37"/>
    </row>
    <row r="6" spans="2:6" outlineLevel="1" x14ac:dyDescent="0.3">
      <c r="B6" s="38"/>
      <c r="C6" s="38" t="s">
        <v>240</v>
      </c>
      <c r="D6" s="32">
        <v>1200</v>
      </c>
      <c r="E6" s="44">
        <v>1250</v>
      </c>
      <c r="F6" s="44">
        <v>1150</v>
      </c>
    </row>
    <row r="7" spans="2:6" x14ac:dyDescent="0.3">
      <c r="B7" s="39" t="s">
        <v>248</v>
      </c>
      <c r="C7" s="40"/>
      <c r="D7" s="37"/>
      <c r="E7" s="37"/>
      <c r="F7" s="37"/>
    </row>
    <row r="8" spans="2:6" ht="17.25" outlineLevel="1" thickBot="1" x14ac:dyDescent="0.35">
      <c r="B8" s="41"/>
      <c r="C8" s="41" t="s">
        <v>241</v>
      </c>
      <c r="D8" s="33">
        <v>69324000</v>
      </c>
      <c r="E8" s="33">
        <v>72212500</v>
      </c>
      <c r="F8" s="33">
        <v>66435500</v>
      </c>
    </row>
    <row r="9" spans="2:6" x14ac:dyDescent="0.3">
      <c r="B9" t="s">
        <v>249</v>
      </c>
    </row>
    <row r="10" spans="2:6" x14ac:dyDescent="0.3">
      <c r="B10" t="s">
        <v>250</v>
      </c>
    </row>
    <row r="11" spans="2:6" x14ac:dyDescent="0.3">
      <c r="B11" t="s">
        <v>251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sheetPr codeName="Sheet7"/>
  <dimension ref="A1:F12"/>
  <sheetViews>
    <sheetView workbookViewId="0">
      <selection activeCell="F12" sqref="F12"/>
    </sheetView>
  </sheetViews>
  <sheetFormatPr defaultRowHeight="16.5" x14ac:dyDescent="0.3"/>
  <cols>
    <col min="3" max="3" width="9.625" bestFit="1" customWidth="1"/>
    <col min="4" max="4" width="9.625" customWidth="1"/>
    <col min="5" max="5" width="12.375" bestFit="1" customWidth="1"/>
    <col min="6" max="6" width="11.625" bestFit="1" customWidth="1"/>
  </cols>
  <sheetData>
    <row r="1" spans="1:6" ht="20.25" x14ac:dyDescent="0.3">
      <c r="A1" s="17" t="s">
        <v>87</v>
      </c>
      <c r="B1" s="17"/>
      <c r="C1" s="17"/>
      <c r="D1" s="17"/>
      <c r="E1" s="17"/>
      <c r="F1" s="17"/>
    </row>
    <row r="3" spans="1:6" x14ac:dyDescent="0.3">
      <c r="E3" s="3" t="s">
        <v>73</v>
      </c>
      <c r="F3" s="6">
        <v>1200</v>
      </c>
    </row>
    <row r="4" spans="1:6" x14ac:dyDescent="0.3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3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3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3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3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3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3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3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3">
      <c r="E12" s="3" t="s">
        <v>88</v>
      </c>
      <c r="F12" s="6">
        <f>SUM(F5:F11)</f>
        <v>69324000</v>
      </c>
    </row>
  </sheetData>
  <scenarios current="0" sqref="F12">
    <scenario name="환율인상" locked="1" count="1" user="JH Lee" comment="만든 사람 JH Lee 날짜 2026-06-22">
      <inputCells r="F3" val="1250" numFmtId="41"/>
    </scenario>
    <scenario name="환율인하" locked="1" count="1" user="JH Lee" comment="만든 사람 JH Lee 날짜 2026-06-22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sheetPr codeName="Sheet8"/>
  <dimension ref="A1:E11"/>
  <sheetViews>
    <sheetView workbookViewId="0">
      <selection activeCell="J10" sqref="J10"/>
    </sheetView>
  </sheetViews>
  <sheetFormatPr defaultRowHeight="16.5" x14ac:dyDescent="0.3"/>
  <cols>
    <col min="4" max="5" width="9.125" bestFit="1" customWidth="1"/>
  </cols>
  <sheetData>
    <row r="1" spans="1:5" ht="20.25" x14ac:dyDescent="0.3">
      <c r="A1" s="17" t="s">
        <v>108</v>
      </c>
      <c r="B1" s="17"/>
      <c r="C1" s="17"/>
      <c r="D1" s="17"/>
      <c r="E1" s="17"/>
    </row>
    <row r="3" spans="1:5" x14ac:dyDescent="0.3">
      <c r="A3" s="46" t="s">
        <v>91</v>
      </c>
      <c r="B3" s="46" t="s">
        <v>112</v>
      </c>
      <c r="C3" s="46" t="s">
        <v>109</v>
      </c>
      <c r="D3" s="46" t="s">
        <v>110</v>
      </c>
      <c r="E3" s="46" t="s">
        <v>111</v>
      </c>
    </row>
    <row r="4" spans="1:5" x14ac:dyDescent="0.3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3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3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3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3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3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3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3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3" name="Button 3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sheetPr codeName="Sheet9"/>
  <dimension ref="A1:E8"/>
  <sheetViews>
    <sheetView workbookViewId="0">
      <selection activeCell="R21" sqref="R21"/>
    </sheetView>
  </sheetViews>
  <sheetFormatPr defaultRowHeight="16.5" x14ac:dyDescent="0.3"/>
  <cols>
    <col min="1" max="1" width="8.875" bestFit="1" customWidth="1"/>
    <col min="4" max="4" width="10.625" bestFit="1" customWidth="1"/>
  </cols>
  <sheetData>
    <row r="1" spans="1:5" ht="20.25" x14ac:dyDescent="0.3">
      <c r="A1" s="9" t="s">
        <v>103</v>
      </c>
      <c r="B1" s="9"/>
      <c r="C1" s="9"/>
      <c r="D1" s="9"/>
      <c r="E1" s="9"/>
    </row>
    <row r="3" spans="1:5" x14ac:dyDescent="0.3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3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3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3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3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3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숙이 조</cp:lastModifiedBy>
  <dcterms:created xsi:type="dcterms:W3CDTF">2025-02-05T04:40:07Z</dcterms:created>
  <dcterms:modified xsi:type="dcterms:W3CDTF">2026-06-22T06:30:30Z</dcterms:modified>
</cp:coreProperties>
</file>