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racha\OneDrive\Desktop\"/>
    </mc:Choice>
  </mc:AlternateContent>
  <xr:revisionPtr revIDLastSave="0" documentId="13_ncr:1_{06DDE2FE-5D6F-448D-BFF9-09A679687D69}" xr6:coauthVersionLast="47" xr6:coauthVersionMax="47" xr10:uidLastSave="{00000000-0000-0000-0000-000000000000}"/>
  <bookViews>
    <workbookView xWindow="-108" yWindow="-108" windowWidth="23256" windowHeight="12456" firstSheet="4" activeTab="4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F36" i="4"/>
  <c r="K4" i="4"/>
  <c r="K5" i="4"/>
  <c r="K6" i="4"/>
  <c r="K7" i="4"/>
  <c r="K8" i="4"/>
  <c r="K9" i="4"/>
  <c r="K10" i="4"/>
  <c r="K3" i="4"/>
  <c r="E10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<sst xmlns="http://schemas.openxmlformats.org/spreadsheetml/2006/main" count="342" uniqueCount="251">
  <si>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</si>
  <si>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</si>
  <si>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</si>
  <si>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</si>
  <si>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</si>
  <si>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</si>
  <si>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</si>
  <si>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</si>
  <si>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</si>
  <si>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</si>
  <si>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</si>
  <si>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</si>
  <si>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</si>
  <si>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</si>
  <si>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</si>
  <si>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</si>
  <si>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</si>
  <si>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</si>
  <si>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</si>
  <si>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</si>
  <si>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</si>
  <si>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</si>
  <si>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</si>
  <si>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</si>
  <si>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</si>
  <si>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</si>
  <si>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</si>
  <si>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</si>
  <si>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</si>
  <si>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</si>
  <si>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</si>
  <si>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</si>
  <si>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</si>
  <si>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</si>
  <si>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</si>
  <si>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</si>
  <si>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</si>
  <si>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</si>
  <si>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</si>
  <si>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</si>
  <si>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</si>
  <si>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</si>
  <si>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</si>
  <si>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</si>
  <si>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</si>
  <si>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</si>
  <si>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</si>
  <si>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</si>
  <si>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</si>
  <si>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</si>
  <si>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</si>
  <si>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</si>
  <si>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</si>
  <si>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</si>
  <si>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</si>
  <si>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</si>
  <si>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</si>
  <si>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</si>
  <si>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</si>
  <si>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</si>
  <si>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</si>
  <si>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</si>
  <si>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</si>
  <si>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</si>
  <si>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</si>
  <si>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</si>
  <si>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</si>
  <si>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</si>
  <si>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</si>
  <si>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</si>
  <si>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</si>
  <si>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</si>
  <si>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</si>
  <si>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</si>
  <si>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</si>
  <si>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</si>
  <si>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</si>
  <si>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</si>
  <si>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</si>
  <si>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</si>
  <si>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</si>
  <si>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</si>
  <si>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</si>
  <si>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</si>
  <si>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</si>
  <si>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</si>
  <si>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</si>
  <si>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</si>
  <si>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</si>
  <si>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</si>
  <si>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</si>
  <si>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</si>
  <si>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</si>
  <si>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</si>
  <si>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</si>
  <si>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</si>
  <si>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</si>
  <si>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</si>
  <si>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</si>
  <si>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</si>
  <si>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</si>
  <si>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</si>
  <si>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</si>
  <si>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</si>
  <si>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</si>
  <si>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</si>
  <si>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</si>
  <si>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</si>
  <si>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</si>
  <si>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</si>
  <si>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</si>
  <si>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</si>
  <si>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</si>
  <si>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</si>
  <si>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</si>
  <si>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</si>
  <si>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</si>
  <si>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</si>
  <si>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</si>
  <si>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</si>
  <si>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</si>
  <si>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</si>
  <si>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</si>
  <si>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</si>
  <si>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</si>
  <si>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</si>
  <si>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</si>
  <si>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</si>
  <si>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</si>
  <si>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</si>
  <si>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</si>
  <si>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</si>
  <si>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</si>
  <si>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</si>
  <si>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</si>
  <si>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</si>
  <si>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</si>
  <si>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</si>
  <si>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</si>
  <si>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</si>
  <si>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</si>
  <si>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</si>
  <si>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</si>
  <si>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</si>
  <si>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</si>
  <si>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</si>
  <si>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</si>
  <si>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</si>
  <si>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</si>
  <si>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</si>
  <si>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</si>
  <si>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</si>
  <si>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</si>
  <si>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</si>
  <si>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</si>
  <si>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</si>
  <si>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</si>
  <si>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</si>
  <si>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</si>
  <si>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</si>
  <si>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</si>
  <si>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</si>
  <si>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</si>
  <si>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</si>
  <si>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</si>
  <si>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</si>
  <si>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</si>
  <si>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</si>
  <si>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</si>
  <si>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</si>
  <si>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</si>
  <si>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</si>
  <si>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</si>
  <si>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</si>
  <si>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</si>
  <si>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</si>
  <si>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</si>
  <si>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</si>
  <si>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</si>
  <si>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</si>
  <si>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</si>
  <si>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</si>
  <si>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</si>
  <si>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</si>
  <si>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</si>
  <si>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</si>
  <si>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</si>
  <si>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</si>
  <si>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</si>
  <si>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</si>
  <si>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</si>
  <si>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</si>
  <si>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</si>
  <si>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</si>
  <si>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</si>
  <si>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</si>
  <si>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</si>
  <si>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</si>
  <si>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</si>
  <si>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</si>
  <si>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</si>
  <si>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</si>
  <si>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</si>
  <si>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</si>
  <si>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</si>
  <si>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</si>
  <si>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</si>
  <si>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</si>
  <si>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&lt;&gt;미스터리</t>
    <phoneticPr fontId="1" type="noConversion"/>
  </si>
  <si>
    <t>행 레이블</t>
  </si>
  <si>
    <t>합계 : 정산금액</t>
  </si>
  <si>
    <t>열 레이블</t>
  </si>
  <si>
    <t>최대 : 할인금액</t>
  </si>
  <si>
    <t>환율</t>
  </si>
  <si>
    <t>수입총합계</t>
  </si>
  <si>
    <t>환율인상</t>
  </si>
  <si>
    <t>만든 사람 서은유 날짜 2026-07-04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</si>
  <si>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</si>
  <si>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</si>
  <si>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</si>
  <si>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</si>
  <si>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</si>
  <si>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</si>
  <si>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</si>
  <si>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</si>
  <si>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</si>
  <si>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</si>
  <si>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</si>
  <si>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</si>
  <si>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</si>
  <si>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</si>
  <si>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</si>
  <si>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</si>
  <si>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장서영</t>
    <phoneticPr fontId="1" type="noConversion"/>
  </si>
  <si>
    <t>배하준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</si>
  <si>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</si>
  <si>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</si>
  <si>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</si>
  <si>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</si>
  <si>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</si>
  <si>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</si>
  <si>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</si>
  <si>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</si>
  <si>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</si>
  <si>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</si>
  <si>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</si>
  <si>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</si>
  <si>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</si>
  <si>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</si>
  <si>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</si>
  <si>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진료일자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</si>
</sst>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3852047"/>
        <c:axId val="323044847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32304484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3852047"/>
        <c:crosses val="max"/>
        <c:crossBetween val="between"/>
      </c:valAx>
      <c:catAx>
        <c:axId val="4738520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3044847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noFill/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213360</xdr:rowOff>
        </xdr:from>
        <xdr:to>
          <xdr:col>8</xdr:col>
          <xdr:colOff>15240</xdr:colOff>
          <xdr:row>4</xdr:row>
          <xdr:rowOff>15240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  <a:p>
              <a:pPr algn="ctr" rtl="0">
                <a:defRPr sz="1000"/>
              </a:pPr>
              <a:endParaRPr lang="ko-KR" altLang="en-US" sz="1100" b="0" i="0" u="none" strike="noStrike" baseline="0">
                <a:solidFill>
                  <a:srgbClr val="000000"/>
                </a:solidFill>
                <a:latin typeface="맑은 고딕"/>
                <a:ea typeface="맑은 고딕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15240</xdr:colOff>
      <xdr:row>5</xdr:row>
      <xdr:rowOff>7620</xdr:rowOff>
    </xdr:from>
    <xdr:to>
      <xdr:col>8</xdr:col>
      <xdr:colOff>7620</xdr:colOff>
      <xdr:row>6</xdr:row>
      <xdr:rowOff>205740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081F5E7D-1C3F-7FB7-1D73-9EA34700ED3F}"/>
            </a:ext>
          </a:extLst>
        </xdr:cNvPr>
        <xdr:cNvSpPr/>
      </xdr:nvSpPr>
      <xdr:spPr>
        <a:xfrm>
          <a:off x="4084320" y="1158240"/>
          <a:ext cx="13335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서은유" refreshedDate="46207.741907523145" createdVersion="8" refreshedVersion="8" minRefreshableVersion="3" recordCount="13" xr:uid="{C0393D03-D2E9-4213-84BB-D58018C3791C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8F5674-AD7F-4B19-AEFE-A4EDC8C468E3}" name="피벗 테이블2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/>
    <dataField name="최대 : 할인금액" fld="5" subtotal="max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225</v>
      </c>
      <c r="B3" s="1" t="s">
        <v>226</v>
      </c>
      <c r="C3" s="1" t="s">
        <v>1</v>
      </c>
      <c r="D3" s="1" t="s">
        <v>227</v>
      </c>
      <c r="E3" s="1" t="s">
        <v>228</v>
      </c>
    </row>
    <row r="4" spans="1:5" x14ac:dyDescent="0.4">
      <c r="A4" s="1" t="s">
        <v>229</v>
      </c>
      <c r="B4" s="1" t="s">
        <v>235</v>
      </c>
      <c r="C4" s="1" t="s">
        <v>241</v>
      </c>
      <c r="D4" s="1" t="s">
        <v>244</v>
      </c>
      <c r="E4" s="2">
        <v>168000</v>
      </c>
    </row>
    <row r="5" spans="1:5" x14ac:dyDescent="0.4">
      <c r="A5" s="1" t="s">
        <v>230</v>
      </c>
      <c r="B5" s="1" t="s">
        <v>236</v>
      </c>
      <c r="C5" s="1" t="s">
        <v>242</v>
      </c>
      <c r="D5" s="1" t="s">
        <v>245</v>
      </c>
      <c r="E5" s="2">
        <v>71000</v>
      </c>
    </row>
    <row r="6" spans="1:5" x14ac:dyDescent="0.4">
      <c r="A6" s="1" t="s">
        <v>231</v>
      </c>
      <c r="B6" s="1" t="s">
        <v>237</v>
      </c>
      <c r="C6" s="1" t="s">
        <v>243</v>
      </c>
      <c r="D6" s="1" t="s">
        <v>246</v>
      </c>
      <c r="E6" s="2">
        <v>16000</v>
      </c>
    </row>
    <row r="7" spans="1:5" x14ac:dyDescent="0.4">
      <c r="A7" s="1" t="s">
        <v>232</v>
      </c>
      <c r="B7" s="1" t="s">
        <v>238</v>
      </c>
      <c r="C7" s="1" t="s">
        <v>243</v>
      </c>
      <c r="D7" s="1" t="s">
        <v>247</v>
      </c>
      <c r="E7" s="2">
        <v>49000</v>
      </c>
    </row>
    <row r="8" spans="1:5" x14ac:dyDescent="0.4">
      <c r="A8" s="1" t="s">
        <v>234</v>
      </c>
      <c r="B8" s="1" t="s">
        <v>239</v>
      </c>
      <c r="C8" s="1" t="s">
        <v>241</v>
      </c>
      <c r="D8" s="1" t="s">
        <v>248</v>
      </c>
      <c r="E8" s="2">
        <v>125000</v>
      </c>
    </row>
    <row r="9" spans="1:5" x14ac:dyDescent="0.4">
      <c r="A9" s="1" t="s">
        <v>233</v>
      </c>
      <c r="B9" s="1" t="s">
        <v>240</v>
      </c>
      <c r="C9" s="1" t="s">
        <v>243</v>
      </c>
      <c r="D9" s="1" t="s">
        <v>249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B4" sqref="B4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1" thickBot="1" x14ac:dyDescent="0.45">
      <c r="A1" s="45" t="s">
        <v>7</v>
      </c>
      <c r="B1" s="45"/>
      <c r="C1" s="45"/>
      <c r="D1" s="45"/>
      <c r="E1" s="45"/>
      <c r="F1" s="45"/>
      <c r="G1" s="45"/>
    </row>
    <row r="2" spans="1:7" ht="18.600000000000001" thickTop="1" thickBot="1" x14ac:dyDescent="0.45"/>
    <row r="3" spans="1:7" x14ac:dyDescent="0.4">
      <c r="A3" s="17" t="s">
        <v>2</v>
      </c>
      <c r="B3" s="18" t="s">
        <v>250</v>
      </c>
      <c r="C3" s="18" t="s">
        <v>5</v>
      </c>
      <c r="D3" s="18" t="s">
        <v>3</v>
      </c>
      <c r="E3" s="18" t="s">
        <v>4</v>
      </c>
      <c r="F3" s="18" t="s">
        <v>19</v>
      </c>
      <c r="G3" s="19" t="s">
        <v>6</v>
      </c>
    </row>
    <row r="4" spans="1:7" x14ac:dyDescent="0.4">
      <c r="A4" s="20">
        <v>453257</v>
      </c>
      <c r="B4" s="4">
        <v>45355</v>
      </c>
      <c r="C4" s="3" t="s">
        <v>11</v>
      </c>
      <c r="D4" s="3" t="s">
        <v>8</v>
      </c>
      <c r="E4" s="3">
        <v>35</v>
      </c>
      <c r="F4" s="3">
        <v>3</v>
      </c>
      <c r="G4" s="21">
        <v>5634.5164000000004</v>
      </c>
    </row>
    <row r="5" spans="1:7" x14ac:dyDescent="0.4">
      <c r="A5" s="20">
        <v>618301</v>
      </c>
      <c r="B5" s="4">
        <v>45355</v>
      </c>
      <c r="C5" s="3" t="s">
        <v>16</v>
      </c>
      <c r="D5" s="3" t="s">
        <v>9</v>
      </c>
      <c r="E5" s="3">
        <v>66</v>
      </c>
      <c r="F5" s="3">
        <v>2</v>
      </c>
      <c r="G5" s="21">
        <v>3254.4580999999998</v>
      </c>
    </row>
    <row r="6" spans="1:7" x14ac:dyDescent="0.4">
      <c r="A6" s="20">
        <v>936422</v>
      </c>
      <c r="B6" s="4">
        <v>45356</v>
      </c>
      <c r="C6" s="3" t="s">
        <v>12</v>
      </c>
      <c r="D6" s="3" t="s">
        <v>8</v>
      </c>
      <c r="E6" s="3">
        <v>28</v>
      </c>
      <c r="F6" s="3">
        <v>5</v>
      </c>
      <c r="G6" s="21">
        <v>6257.9633000000003</v>
      </c>
    </row>
    <row r="7" spans="1:7" x14ac:dyDescent="0.4">
      <c r="A7" s="20">
        <v>554286</v>
      </c>
      <c r="B7" s="4">
        <v>45356</v>
      </c>
      <c r="C7" s="3" t="s">
        <v>13</v>
      </c>
      <c r="D7" s="3" t="s">
        <v>8</v>
      </c>
      <c r="E7" s="3">
        <v>44</v>
      </c>
      <c r="F7" s="3">
        <v>3</v>
      </c>
      <c r="G7" s="21">
        <v>6542.8546999999999</v>
      </c>
    </row>
    <row r="8" spans="1:7" x14ac:dyDescent="0.4">
      <c r="A8" s="20">
        <v>607005</v>
      </c>
      <c r="B8" s="4">
        <v>45356</v>
      </c>
      <c r="C8" s="3" t="s">
        <v>14</v>
      </c>
      <c r="D8" s="3" t="s">
        <v>8</v>
      </c>
      <c r="E8" s="3">
        <v>72</v>
      </c>
      <c r="F8" s="3">
        <v>3</v>
      </c>
      <c r="G8" s="21">
        <v>3063.2651000000001</v>
      </c>
    </row>
    <row r="9" spans="1:7" x14ac:dyDescent="0.4">
      <c r="A9" s="20">
        <v>793241</v>
      </c>
      <c r="B9" s="4">
        <v>45357</v>
      </c>
      <c r="C9" s="3" t="s">
        <v>17</v>
      </c>
      <c r="D9" s="3" t="s">
        <v>9</v>
      </c>
      <c r="E9" s="3">
        <v>9</v>
      </c>
      <c r="F9" s="3">
        <v>5</v>
      </c>
      <c r="G9" s="21">
        <v>1807.9087999999999</v>
      </c>
    </row>
    <row r="10" spans="1:7" x14ac:dyDescent="0.4">
      <c r="A10" s="20">
        <v>165028</v>
      </c>
      <c r="B10" s="4">
        <v>45357</v>
      </c>
      <c r="C10" s="3" t="s">
        <v>18</v>
      </c>
      <c r="D10" s="3" t="s">
        <v>9</v>
      </c>
      <c r="E10" s="3">
        <v>16</v>
      </c>
      <c r="F10" s="3">
        <v>2</v>
      </c>
      <c r="G10" s="21">
        <v>2648.5214000000001</v>
      </c>
    </row>
    <row r="11" spans="1:7" x14ac:dyDescent="0.4">
      <c r="A11" s="20">
        <v>296177</v>
      </c>
      <c r="B11" s="4">
        <v>45358</v>
      </c>
      <c r="C11" s="3" t="s">
        <v>15</v>
      </c>
      <c r="D11" s="3" t="s">
        <v>9</v>
      </c>
      <c r="E11" s="3">
        <v>56</v>
      </c>
      <c r="F11" s="3">
        <v>3</v>
      </c>
      <c r="G11" s="21">
        <v>5771.6908000000003</v>
      </c>
    </row>
    <row r="12" spans="1:7" ht="18" thickBot="1" x14ac:dyDescent="0.45">
      <c r="A12" s="22">
        <v>819900</v>
      </c>
      <c r="B12" s="23">
        <v>45358</v>
      </c>
      <c r="C12" s="24" t="s">
        <v>10</v>
      </c>
      <c r="D12" s="24" t="s">
        <v>8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H7" sqref="H7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44" t="s">
        <v>20</v>
      </c>
      <c r="B1" s="44"/>
      <c r="C1" s="44"/>
      <c r="D1" s="44"/>
      <c r="E1" s="44"/>
      <c r="F1" s="44"/>
    </row>
    <row r="3" spans="1:13" x14ac:dyDescent="0.4">
      <c r="A3" s="3" t="s">
        <v>21</v>
      </c>
      <c r="B3" s="3" t="s">
        <v>22</v>
      </c>
      <c r="C3" s="3" t="s">
        <v>24</v>
      </c>
      <c r="D3" s="3" t="s">
        <v>40</v>
      </c>
      <c r="E3" s="3" t="s">
        <v>1</v>
      </c>
      <c r="F3" s="3" t="s">
        <v>23</v>
      </c>
      <c r="H3" s="3" t="s">
        <v>22</v>
      </c>
      <c r="I3" s="3" t="s">
        <v>23</v>
      </c>
    </row>
    <row r="4" spans="1:13" x14ac:dyDescent="0.4">
      <c r="A4" s="3" t="s">
        <v>25</v>
      </c>
      <c r="B4" s="3" t="s">
        <v>38</v>
      </c>
      <c r="C4" s="4">
        <v>45327</v>
      </c>
      <c r="D4" s="3">
        <v>134</v>
      </c>
      <c r="E4" s="3" t="s">
        <v>41</v>
      </c>
      <c r="F4" s="3">
        <v>4</v>
      </c>
      <c r="H4" s="3" t="s">
        <v>208</v>
      </c>
      <c r="I4" s="3">
        <v>5</v>
      </c>
    </row>
    <row r="5" spans="1:13" x14ac:dyDescent="0.4">
      <c r="A5" s="3" t="s">
        <v>34</v>
      </c>
      <c r="B5" s="3" t="s">
        <v>37</v>
      </c>
      <c r="C5" s="4">
        <v>45327</v>
      </c>
      <c r="D5" s="3">
        <v>128</v>
      </c>
      <c r="E5" s="3" t="s">
        <v>41</v>
      </c>
      <c r="F5" s="3">
        <v>5</v>
      </c>
    </row>
    <row r="6" spans="1:13" x14ac:dyDescent="0.4">
      <c r="A6" s="3" t="s">
        <v>35</v>
      </c>
      <c r="B6" s="3" t="s">
        <v>38</v>
      </c>
      <c r="C6" s="4">
        <v>45327</v>
      </c>
      <c r="D6" s="3">
        <v>100</v>
      </c>
      <c r="E6" s="3" t="s">
        <v>43</v>
      </c>
      <c r="F6" s="3">
        <v>5</v>
      </c>
    </row>
    <row r="7" spans="1:13" x14ac:dyDescent="0.4">
      <c r="A7" s="3" t="s">
        <v>28</v>
      </c>
      <c r="B7" s="3" t="s">
        <v>39</v>
      </c>
      <c r="C7" s="4">
        <v>45334</v>
      </c>
      <c r="D7" s="3">
        <v>110</v>
      </c>
      <c r="E7" s="3" t="s">
        <v>42</v>
      </c>
      <c r="F7" s="3">
        <v>3</v>
      </c>
      <c r="H7" s="3" t="s">
        <v>21</v>
      </c>
      <c r="I7" s="3" t="s">
        <v>22</v>
      </c>
      <c r="J7" s="3" t="s">
        <v>24</v>
      </c>
      <c r="K7" s="3" t="s">
        <v>40</v>
      </c>
      <c r="L7" s="3" t="s">
        <v>1</v>
      </c>
      <c r="M7" s="3" t="s">
        <v>23</v>
      </c>
    </row>
    <row r="8" spans="1:13" x14ac:dyDescent="0.4">
      <c r="A8" s="3" t="s">
        <v>30</v>
      </c>
      <c r="B8" s="3" t="s">
        <v>39</v>
      </c>
      <c r="C8" s="4">
        <v>45334</v>
      </c>
      <c r="D8" s="3">
        <v>98</v>
      </c>
      <c r="E8" s="3" t="s">
        <v>43</v>
      </c>
      <c r="F8" s="3">
        <v>5</v>
      </c>
      <c r="H8" s="3" t="s">
        <v>35</v>
      </c>
      <c r="I8" s="3" t="s">
        <v>38</v>
      </c>
      <c r="J8" s="4">
        <v>45327</v>
      </c>
      <c r="K8" s="3">
        <v>100</v>
      </c>
      <c r="L8" s="3" t="s">
        <v>43</v>
      </c>
      <c r="M8" s="3">
        <v>5</v>
      </c>
    </row>
    <row r="9" spans="1:13" x14ac:dyDescent="0.4">
      <c r="A9" s="3" t="s">
        <v>33</v>
      </c>
      <c r="B9" s="3" t="s">
        <v>39</v>
      </c>
      <c r="C9" s="4">
        <v>45334</v>
      </c>
      <c r="D9" s="3">
        <v>90</v>
      </c>
      <c r="E9" s="3" t="s">
        <v>42</v>
      </c>
      <c r="F9" s="3">
        <v>2</v>
      </c>
      <c r="H9" s="3" t="s">
        <v>30</v>
      </c>
      <c r="I9" s="3" t="s">
        <v>39</v>
      </c>
      <c r="J9" s="4">
        <v>45334</v>
      </c>
      <c r="K9" s="3">
        <v>98</v>
      </c>
      <c r="L9" s="3" t="s">
        <v>43</v>
      </c>
      <c r="M9" s="3">
        <v>5</v>
      </c>
    </row>
    <row r="10" spans="1:13" x14ac:dyDescent="0.4">
      <c r="A10" s="3" t="s">
        <v>31</v>
      </c>
      <c r="B10" s="3" t="s">
        <v>38</v>
      </c>
      <c r="C10" s="4">
        <v>45334</v>
      </c>
      <c r="D10" s="3">
        <v>115</v>
      </c>
      <c r="E10" s="3" t="s">
        <v>43</v>
      </c>
      <c r="F10" s="3">
        <v>4</v>
      </c>
      <c r="H10" s="3" t="s">
        <v>29</v>
      </c>
      <c r="I10" s="3" t="s">
        <v>39</v>
      </c>
      <c r="J10" s="4">
        <v>40965</v>
      </c>
      <c r="K10" s="3">
        <v>107</v>
      </c>
      <c r="L10" s="3" t="s">
        <v>42</v>
      </c>
      <c r="M10" s="3">
        <v>5</v>
      </c>
    </row>
    <row r="11" spans="1:13" x14ac:dyDescent="0.4">
      <c r="A11" s="3" t="s">
        <v>32</v>
      </c>
      <c r="B11" s="3" t="s">
        <v>37</v>
      </c>
      <c r="C11" s="4">
        <v>40958</v>
      </c>
      <c r="D11" s="3">
        <v>122</v>
      </c>
      <c r="E11" s="3" t="s">
        <v>41</v>
      </c>
      <c r="F11" s="3">
        <v>3</v>
      </c>
    </row>
    <row r="12" spans="1:13" x14ac:dyDescent="0.4">
      <c r="A12" s="3" t="s">
        <v>36</v>
      </c>
      <c r="B12" s="3" t="s">
        <v>38</v>
      </c>
      <c r="C12" s="4">
        <v>40958</v>
      </c>
      <c r="D12" s="3">
        <v>106</v>
      </c>
      <c r="E12" s="3" t="s">
        <v>41</v>
      </c>
      <c r="F12" s="3">
        <v>3</v>
      </c>
    </row>
    <row r="13" spans="1:13" x14ac:dyDescent="0.4">
      <c r="A13" s="3" t="s">
        <v>26</v>
      </c>
      <c r="B13" s="3" t="s">
        <v>37</v>
      </c>
      <c r="C13" s="4">
        <v>40965</v>
      </c>
      <c r="D13" s="3">
        <v>120</v>
      </c>
      <c r="E13" s="3" t="s">
        <v>41</v>
      </c>
      <c r="F13" s="3">
        <v>4</v>
      </c>
    </row>
    <row r="14" spans="1:13" x14ac:dyDescent="0.4">
      <c r="A14" s="3" t="s">
        <v>27</v>
      </c>
      <c r="B14" s="3" t="s">
        <v>38</v>
      </c>
      <c r="C14" s="4">
        <v>40965</v>
      </c>
      <c r="D14" s="3">
        <v>118</v>
      </c>
      <c r="E14" s="3" t="s">
        <v>43</v>
      </c>
      <c r="F14" s="3">
        <v>2</v>
      </c>
    </row>
    <row r="15" spans="1:13" x14ac:dyDescent="0.4">
      <c r="A15" s="3" t="s">
        <v>29</v>
      </c>
      <c r="B15" s="3" t="s">
        <v>39</v>
      </c>
      <c r="C15" s="4">
        <v>40965</v>
      </c>
      <c r="D15" s="3">
        <v>107</v>
      </c>
      <c r="E15" s="3" t="s">
        <v>42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28" workbookViewId="0">
      <selection activeCell="E10" sqref="E10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198</v>
      </c>
      <c r="B1" s="12" t="s">
        <v>199</v>
      </c>
      <c r="G1" s="16" t="s">
        <v>200</v>
      </c>
      <c r="H1" s="12" t="s">
        <v>201</v>
      </c>
    </row>
    <row r="2" spans="1:11" x14ac:dyDescent="0.4">
      <c r="A2" s="3" t="s">
        <v>116</v>
      </c>
      <c r="B2" s="3" t="s">
        <v>117</v>
      </c>
      <c r="C2" s="3" t="s">
        <v>118</v>
      </c>
      <c r="D2" s="3" t="s">
        <v>119</v>
      </c>
      <c r="E2" s="3" t="s">
        <v>120</v>
      </c>
      <c r="G2" s="3" t="s">
        <v>130</v>
      </c>
      <c r="H2" s="3" t="s">
        <v>5</v>
      </c>
      <c r="I2" s="3" t="s">
        <v>131</v>
      </c>
      <c r="J2" s="3" t="s">
        <v>132</v>
      </c>
      <c r="K2" s="15" t="s">
        <v>133</v>
      </c>
    </row>
    <row r="3" spans="1:11" x14ac:dyDescent="0.4">
      <c r="A3" s="3" t="s">
        <v>121</v>
      </c>
      <c r="B3" s="3" t="s">
        <v>123</v>
      </c>
      <c r="C3" s="3">
        <v>2.75</v>
      </c>
      <c r="D3" s="3">
        <v>275</v>
      </c>
      <c r="E3" s="3">
        <v>4.75</v>
      </c>
      <c r="G3" s="3">
        <v>24020352</v>
      </c>
      <c r="H3" s="3" t="s">
        <v>137</v>
      </c>
      <c r="I3" s="14">
        <v>2.87</v>
      </c>
      <c r="J3" s="11">
        <v>3580000</v>
      </c>
      <c r="K3" s="11">
        <f>J3*(1-HLOOKUP(_xlfn.RANK.EQ(I3,$I$3:$I$10,0),$H$13:$K$14,2,1))</f>
        <v>3580000</v>
      </c>
    </row>
    <row r="4" spans="1:11" x14ac:dyDescent="0.4">
      <c r="A4" s="3" t="s">
        <v>122</v>
      </c>
      <c r="B4" s="3" t="s">
        <v>128</v>
      </c>
      <c r="C4" s="3">
        <v>1.83</v>
      </c>
      <c r="D4" s="3">
        <v>239</v>
      </c>
      <c r="E4" s="3">
        <v>3.81</v>
      </c>
      <c r="G4" s="3">
        <v>24020967</v>
      </c>
      <c r="H4" s="3" t="s">
        <v>138</v>
      </c>
      <c r="I4" s="14">
        <v>4.12</v>
      </c>
      <c r="J4" s="11">
        <v>3600000</v>
      </c>
      <c r="K4" s="11">
        <f t="shared" ref="K4:K10" si="0">J4*(1-HLOOKUP(_xlfn.RANK.EQ(I4,$I$3:$I$10,0),$H$13:$K$14,2,1))</f>
        <v>719999.99999999988</v>
      </c>
    </row>
    <row r="5" spans="1:11" x14ac:dyDescent="0.4">
      <c r="A5" s="3" t="s">
        <v>122</v>
      </c>
      <c r="B5" s="3" t="s">
        <v>129</v>
      </c>
      <c r="C5" s="3">
        <v>2.14</v>
      </c>
      <c r="D5" s="3">
        <v>302</v>
      </c>
      <c r="E5" s="3">
        <v>2.94</v>
      </c>
      <c r="G5" s="3">
        <v>23080108</v>
      </c>
      <c r="H5" s="3" t="s">
        <v>139</v>
      </c>
      <c r="I5" s="14">
        <v>3.76</v>
      </c>
      <c r="J5" s="11">
        <v>4150000</v>
      </c>
      <c r="K5" s="11">
        <f t="shared" si="0"/>
        <v>1660000</v>
      </c>
    </row>
    <row r="6" spans="1:11" x14ac:dyDescent="0.4">
      <c r="A6" s="3" t="s">
        <v>121</v>
      </c>
      <c r="B6" s="3" t="s">
        <v>126</v>
      </c>
      <c r="C6" s="3">
        <v>3.23</v>
      </c>
      <c r="D6" s="3">
        <v>261</v>
      </c>
      <c r="E6" s="3">
        <v>5.62</v>
      </c>
      <c r="G6" s="3">
        <v>24020135</v>
      </c>
      <c r="H6" s="3" t="s">
        <v>140</v>
      </c>
      <c r="I6" s="14">
        <v>4.3</v>
      </c>
      <c r="J6" s="11">
        <v>3860000</v>
      </c>
      <c r="K6" s="11">
        <f t="shared" si="0"/>
        <v>0</v>
      </c>
    </row>
    <row r="7" spans="1:11" x14ac:dyDescent="0.4">
      <c r="A7" s="3" t="s">
        <v>121</v>
      </c>
      <c r="B7" s="3" t="s">
        <v>125</v>
      </c>
      <c r="C7" s="3">
        <v>1.98</v>
      </c>
      <c r="D7" s="3">
        <v>225</v>
      </c>
      <c r="E7" s="3">
        <v>3.27</v>
      </c>
      <c r="G7" s="3">
        <v>23080579</v>
      </c>
      <c r="H7" s="3" t="s">
        <v>141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">
      <c r="A8" s="3" t="s">
        <v>122</v>
      </c>
      <c r="B8" s="3" t="s">
        <v>127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142</v>
      </c>
      <c r="I8" s="14">
        <v>3.45</v>
      </c>
      <c r="J8" s="11">
        <v>3750000</v>
      </c>
      <c r="K8" s="11">
        <f t="shared" si="0"/>
        <v>3750000</v>
      </c>
    </row>
    <row r="9" spans="1:11" x14ac:dyDescent="0.4">
      <c r="A9" s="3" t="s">
        <v>121</v>
      </c>
      <c r="B9" s="3" t="s">
        <v>124</v>
      </c>
      <c r="C9" s="3">
        <v>3.06</v>
      </c>
      <c r="D9" s="3">
        <v>238</v>
      </c>
      <c r="E9" s="3">
        <v>2.76</v>
      </c>
      <c r="G9" s="3">
        <v>24020608</v>
      </c>
      <c r="H9" s="3" t="s">
        <v>143</v>
      </c>
      <c r="I9" s="14">
        <v>3.89</v>
      </c>
      <c r="J9" s="11">
        <v>3670000</v>
      </c>
      <c r="K9" s="11">
        <f t="shared" si="0"/>
        <v>1468000</v>
      </c>
    </row>
    <row r="10" spans="1:11" x14ac:dyDescent="0.4">
      <c r="A10" s="3" t="s">
        <v>116</v>
      </c>
      <c r="B10" s="46" t="s">
        <v>115</v>
      </c>
      <c r="C10" s="47"/>
      <c r="D10" s="48"/>
      <c r="E10" s="3" t="str">
        <f>INDEX(B2:B9,MATCH(DMAX(A2:E9,E2,A10:A11),E2:E9,0))</f>
        <v>로봇공학과</v>
      </c>
      <c r="G10" s="3">
        <v>23080774</v>
      </c>
      <c r="H10" s="3" t="s">
        <v>144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">
      <c r="A11" s="3" t="s">
        <v>121</v>
      </c>
      <c r="G11" s="1"/>
      <c r="H11" s="1"/>
      <c r="I11" s="1"/>
      <c r="J11" s="1"/>
      <c r="K11" s="1"/>
    </row>
    <row r="12" spans="1:11" x14ac:dyDescent="0.4">
      <c r="G12" t="s">
        <v>134</v>
      </c>
    </row>
    <row r="13" spans="1:11" x14ac:dyDescent="0.4">
      <c r="G13" s="3" t="s">
        <v>135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136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16" t="s">
        <v>202</v>
      </c>
      <c r="B16" s="12" t="s">
        <v>203</v>
      </c>
      <c r="G16" s="16" t="s">
        <v>204</v>
      </c>
      <c r="H16" s="12" t="s">
        <v>205</v>
      </c>
    </row>
    <row r="17" spans="1:12" x14ac:dyDescent="0.4">
      <c r="A17" s="3" t="s">
        <v>145</v>
      </c>
      <c r="B17" s="3" t="s">
        <v>146</v>
      </c>
      <c r="C17" s="3" t="s">
        <v>147</v>
      </c>
      <c r="D17" s="15" t="s">
        <v>148</v>
      </c>
      <c r="G17" s="3" t="s">
        <v>5</v>
      </c>
      <c r="H17" s="3" t="s">
        <v>157</v>
      </c>
      <c r="I17" s="3" t="s">
        <v>158</v>
      </c>
      <c r="J17" s="3" t="s">
        <v>159</v>
      </c>
      <c r="K17" s="3" t="s">
        <v>160</v>
      </c>
      <c r="L17" s="15" t="s">
        <v>161</v>
      </c>
    </row>
    <row r="18" spans="1:12" x14ac:dyDescent="0.4">
      <c r="A18" s="3" t="s">
        <v>149</v>
      </c>
      <c r="B18" s="6">
        <v>43252500</v>
      </c>
      <c r="C18" s="6">
        <v>36765300</v>
      </c>
      <c r="D18" s="7" t="str">
        <f>IF(B18&gt;=MEDIAN($B$18:$B$25),"주요수출국","")</f>
        <v/>
      </c>
      <c r="G18" s="3" t="s">
        <v>162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">
      <c r="A19" s="3" t="s">
        <v>150</v>
      </c>
      <c r="B19" s="6">
        <v>63824100</v>
      </c>
      <c r="C19" s="6">
        <v>54551000</v>
      </c>
      <c r="D19" s="7" t="str">
        <f t="shared" ref="D19:D25" si="1">IF(B19&gt;=MEDIAN($B$18:$B$25),"주요수출국","")</f>
        <v>주요수출국</v>
      </c>
      <c r="G19" s="3" t="s">
        <v>163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">
      <c r="A20" s="3" t="s">
        <v>151</v>
      </c>
      <c r="B20" s="6">
        <v>34280000</v>
      </c>
      <c r="C20" s="6">
        <v>41045900</v>
      </c>
      <c r="D20" s="7" t="str">
        <f t="shared" si="1"/>
        <v/>
      </c>
      <c r="G20" s="3" t="s">
        <v>164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">
      <c r="A21" s="3" t="s">
        <v>152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165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">
      <c r="A22" s="3" t="s">
        <v>153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166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">
      <c r="A23" s="3" t="s">
        <v>154</v>
      </c>
      <c r="B23" s="6">
        <v>52461000</v>
      </c>
      <c r="C23" s="6">
        <v>44592000</v>
      </c>
      <c r="D23" s="7" t="str">
        <f t="shared" si="1"/>
        <v/>
      </c>
      <c r="G23" s="3" t="s">
        <v>167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155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168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">
      <c r="A25" s="3" t="s">
        <v>156</v>
      </c>
      <c r="B25" s="6">
        <v>49240000</v>
      </c>
      <c r="C25" s="6">
        <v>58104900</v>
      </c>
      <c r="D25" s="7" t="str">
        <f t="shared" si="1"/>
        <v/>
      </c>
      <c r="G25" s="3" t="s">
        <v>169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">
      <c r="A27" s="16" t="s">
        <v>206</v>
      </c>
      <c r="B27" s="12" t="s">
        <v>207</v>
      </c>
    </row>
    <row r="28" spans="1:12" x14ac:dyDescent="0.4">
      <c r="A28" s="3" t="s">
        <v>170</v>
      </c>
      <c r="B28" s="3" t="s">
        <v>171</v>
      </c>
      <c r="C28" s="3" t="s">
        <v>172</v>
      </c>
      <c r="D28" s="3" t="s">
        <v>173</v>
      </c>
      <c r="E28" s="3" t="s">
        <v>174</v>
      </c>
      <c r="F28" s="3" t="s">
        <v>175</v>
      </c>
    </row>
    <row r="29" spans="1:12" x14ac:dyDescent="0.4">
      <c r="A29" s="3">
        <v>3333</v>
      </c>
      <c r="B29" s="3" t="s">
        <v>177</v>
      </c>
      <c r="C29" s="4">
        <v>45356</v>
      </c>
      <c r="D29" s="3" t="s">
        <v>196</v>
      </c>
      <c r="E29" s="3" t="s">
        <v>184</v>
      </c>
      <c r="F29" s="6">
        <v>16900</v>
      </c>
    </row>
    <row r="30" spans="1:12" x14ac:dyDescent="0.4">
      <c r="A30" s="3">
        <v>1111</v>
      </c>
      <c r="B30" s="3" t="s">
        <v>181</v>
      </c>
      <c r="C30" s="4">
        <v>45358</v>
      </c>
      <c r="D30" s="3" t="s">
        <v>193</v>
      </c>
      <c r="E30" s="3" t="s">
        <v>185</v>
      </c>
      <c r="F30" s="6">
        <v>24500</v>
      </c>
    </row>
    <row r="31" spans="1:12" x14ac:dyDescent="0.4">
      <c r="A31" s="3">
        <v>2222</v>
      </c>
      <c r="B31" s="3" t="s">
        <v>182</v>
      </c>
      <c r="C31" s="4">
        <v>45361</v>
      </c>
      <c r="D31" s="3" t="s">
        <v>191</v>
      </c>
      <c r="E31" s="3" t="s">
        <v>186</v>
      </c>
      <c r="F31" s="6">
        <v>18300</v>
      </c>
    </row>
    <row r="32" spans="1:12" x14ac:dyDescent="0.4">
      <c r="A32" s="3">
        <v>3333</v>
      </c>
      <c r="B32" s="3" t="s">
        <v>178</v>
      </c>
      <c r="C32" s="4">
        <v>45364</v>
      </c>
      <c r="D32" s="3" t="s">
        <v>197</v>
      </c>
      <c r="E32" s="3" t="s">
        <v>187</v>
      </c>
      <c r="F32" s="6">
        <v>15200</v>
      </c>
    </row>
    <row r="33" spans="1:6" x14ac:dyDescent="0.4">
      <c r="A33" s="3">
        <v>1111</v>
      </c>
      <c r="B33" s="3" t="s">
        <v>179</v>
      </c>
      <c r="C33" s="4">
        <v>45369</v>
      </c>
      <c r="D33" s="3" t="s">
        <v>194</v>
      </c>
      <c r="E33" s="3" t="s">
        <v>188</v>
      </c>
      <c r="F33" s="6">
        <v>19000</v>
      </c>
    </row>
    <row r="34" spans="1:6" x14ac:dyDescent="0.4">
      <c r="A34" s="3">
        <v>1111</v>
      </c>
      <c r="B34" s="3" t="s">
        <v>180</v>
      </c>
      <c r="C34" s="4">
        <v>45375</v>
      </c>
      <c r="D34" s="3" t="s">
        <v>195</v>
      </c>
      <c r="E34" s="3" t="s">
        <v>189</v>
      </c>
      <c r="F34" s="6">
        <v>21600</v>
      </c>
    </row>
    <row r="35" spans="1:6" x14ac:dyDescent="0.4">
      <c r="A35" s="3">
        <v>2222</v>
      </c>
      <c r="B35" s="3" t="s">
        <v>183</v>
      </c>
      <c r="C35" s="4">
        <v>45378</v>
      </c>
      <c r="D35" s="3" t="s">
        <v>192</v>
      </c>
      <c r="E35" s="3" t="s">
        <v>190</v>
      </c>
      <c r="F35" s="6">
        <v>17500</v>
      </c>
    </row>
    <row r="36" spans="1:6" x14ac:dyDescent="0.4">
      <c r="A36" s="46" t="s">
        <v>176</v>
      </c>
      <c r="B36" s="47"/>
      <c r="C36" s="47"/>
      <c r="D36" s="47"/>
      <c r="E36" s="48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abSelected="1" topLeftCell="A19" workbookViewId="0">
      <selection activeCell="C23" sqref="C23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3" width="6.69921875" bestFit="1" customWidth="1"/>
    <col min="4" max="4" width="6.39843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44" t="s">
        <v>44</v>
      </c>
      <c r="B1" s="44"/>
      <c r="C1" s="44"/>
      <c r="D1" s="44"/>
      <c r="E1" s="44"/>
      <c r="F1" s="44"/>
      <c r="G1" s="44"/>
      <c r="H1" s="44"/>
    </row>
    <row r="3" spans="1:8" x14ac:dyDescent="0.4">
      <c r="A3" s="3" t="s">
        <v>48</v>
      </c>
      <c r="B3" s="3" t="s">
        <v>45</v>
      </c>
      <c r="C3" s="3" t="s">
        <v>49</v>
      </c>
      <c r="D3" s="3" t="s">
        <v>46</v>
      </c>
      <c r="E3" s="3" t="s">
        <v>47</v>
      </c>
      <c r="F3" s="3" t="s">
        <v>50</v>
      </c>
      <c r="G3" s="3" t="s">
        <v>51</v>
      </c>
      <c r="H3" s="3" t="s">
        <v>52</v>
      </c>
    </row>
    <row r="4" spans="1:8" x14ac:dyDescent="0.4">
      <c r="A4" s="3" t="s">
        <v>53</v>
      </c>
      <c r="B4" s="3" t="s">
        <v>66</v>
      </c>
      <c r="C4" s="3" t="s">
        <v>54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58</v>
      </c>
      <c r="B5" s="3" t="s">
        <v>64</v>
      </c>
      <c r="C5" s="3" t="s">
        <v>54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55</v>
      </c>
      <c r="B6" s="3" t="s">
        <v>68</v>
      </c>
      <c r="C6" s="3" t="s">
        <v>57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53</v>
      </c>
      <c r="B7" s="3" t="s">
        <v>65</v>
      </c>
      <c r="C7" s="3" t="s">
        <v>59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53</v>
      </c>
      <c r="B8" s="3" t="s">
        <v>60</v>
      </c>
      <c r="C8" s="3" t="s">
        <v>59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58</v>
      </c>
      <c r="B9" s="3" t="s">
        <v>63</v>
      </c>
      <c r="C9" s="3" t="s">
        <v>57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55</v>
      </c>
      <c r="B10" s="3" t="s">
        <v>62</v>
      </c>
      <c r="C10" s="3" t="s">
        <v>59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53</v>
      </c>
      <c r="B11" s="3" t="s">
        <v>70</v>
      </c>
      <c r="C11" s="3" t="s">
        <v>54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55</v>
      </c>
      <c r="B12" s="3" t="s">
        <v>56</v>
      </c>
      <c r="C12" s="3" t="s">
        <v>57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53</v>
      </c>
      <c r="B13" s="3" t="s">
        <v>61</v>
      </c>
      <c r="C13" s="3" t="s">
        <v>54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55</v>
      </c>
      <c r="B14" s="3" t="s">
        <v>67</v>
      </c>
      <c r="C14" s="3" t="s">
        <v>59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55</v>
      </c>
      <c r="B15" s="3" t="s">
        <v>71</v>
      </c>
      <c r="C15" s="3" t="s">
        <v>59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58</v>
      </c>
      <c r="B16" s="3" t="s">
        <v>69</v>
      </c>
      <c r="C16" s="3" t="s">
        <v>57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26" t="s">
        <v>211</v>
      </c>
    </row>
    <row r="21" spans="1:4" x14ac:dyDescent="0.4">
      <c r="A21" s="26" t="s">
        <v>209</v>
      </c>
      <c r="B21" t="s">
        <v>57</v>
      </c>
      <c r="C21" t="s">
        <v>54</v>
      </c>
      <c r="D21" t="s">
        <v>59</v>
      </c>
    </row>
    <row r="22" spans="1:4" x14ac:dyDescent="0.4">
      <c r="A22" s="27" t="s">
        <v>53</v>
      </c>
      <c r="B22" s="49"/>
      <c r="C22" s="49"/>
      <c r="D22" s="49"/>
    </row>
    <row r="23" spans="1:4" x14ac:dyDescent="0.4">
      <c r="A23" s="29" t="s">
        <v>210</v>
      </c>
      <c r="B23" s="49"/>
      <c r="C23" s="49">
        <v>20215</v>
      </c>
      <c r="D23" s="49">
        <v>7970</v>
      </c>
    </row>
    <row r="24" spans="1:4" x14ac:dyDescent="0.4">
      <c r="A24" s="29" t="s">
        <v>212</v>
      </c>
      <c r="B24" s="49"/>
      <c r="C24" s="49">
        <v>3000</v>
      </c>
      <c r="D24" s="49">
        <v>2000</v>
      </c>
    </row>
    <row r="25" spans="1:4" x14ac:dyDescent="0.4">
      <c r="A25" s="27" t="s">
        <v>58</v>
      </c>
      <c r="B25" s="49"/>
      <c r="C25" s="49"/>
      <c r="D25" s="49"/>
    </row>
    <row r="26" spans="1:4" x14ac:dyDescent="0.4">
      <c r="A26" s="29" t="s">
        <v>210</v>
      </c>
      <c r="B26" s="49">
        <v>39515</v>
      </c>
      <c r="C26" s="49">
        <v>480</v>
      </c>
      <c r="D26" s="49"/>
    </row>
    <row r="27" spans="1:4" x14ac:dyDescent="0.4">
      <c r="A27" s="29" t="s">
        <v>212</v>
      </c>
      <c r="B27" s="49">
        <v>4000</v>
      </c>
      <c r="C27" s="49">
        <v>4000</v>
      </c>
      <c r="D27" s="49"/>
    </row>
    <row r="28" spans="1:4" x14ac:dyDescent="0.4">
      <c r="A28" s="27" t="s">
        <v>55</v>
      </c>
      <c r="B28" s="49"/>
      <c r="C28" s="49"/>
      <c r="D28" s="49"/>
    </row>
    <row r="29" spans="1:4" x14ac:dyDescent="0.4">
      <c r="A29" s="29" t="s">
        <v>210</v>
      </c>
      <c r="B29" s="49">
        <v>39920</v>
      </c>
      <c r="C29" s="49"/>
      <c r="D29" s="49">
        <v>45185</v>
      </c>
    </row>
    <row r="30" spans="1:4" x14ac:dyDescent="0.4">
      <c r="A30" s="29" t="s">
        <v>212</v>
      </c>
      <c r="B30" s="49">
        <v>3000</v>
      </c>
      <c r="C30" s="49"/>
      <c r="D30" s="49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F8CD1-9F3D-4D7F-9F42-FE683A3239FC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32" t="s">
        <v>218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220</v>
      </c>
      <c r="E3" s="40" t="s">
        <v>215</v>
      </c>
      <c r="F3" s="40" t="s">
        <v>217</v>
      </c>
    </row>
    <row r="4" spans="2:6" ht="46.8" hidden="1" outlineLevel="1" x14ac:dyDescent="0.4">
      <c r="B4" s="35"/>
      <c r="C4" s="35"/>
      <c r="E4" s="42" t="s">
        <v>216</v>
      </c>
      <c r="F4" s="42" t="s">
        <v>216</v>
      </c>
    </row>
    <row r="5" spans="2:6" x14ac:dyDescent="0.4">
      <c r="B5" s="36" t="s">
        <v>219</v>
      </c>
      <c r="C5" s="37"/>
      <c r="D5" s="34"/>
      <c r="E5" s="34"/>
      <c r="F5" s="34"/>
    </row>
    <row r="6" spans="2:6" outlineLevel="1" x14ac:dyDescent="0.4">
      <c r="B6" s="35"/>
      <c r="C6" s="35" t="s">
        <v>213</v>
      </c>
      <c r="D6" s="28">
        <v>1200</v>
      </c>
      <c r="E6" s="41">
        <v>1250</v>
      </c>
      <c r="F6" s="41">
        <v>1150</v>
      </c>
    </row>
    <row r="7" spans="2:6" x14ac:dyDescent="0.4">
      <c r="B7" s="36" t="s">
        <v>221</v>
      </c>
      <c r="C7" s="37"/>
      <c r="D7" s="34"/>
      <c r="E7" s="34"/>
      <c r="F7" s="34"/>
    </row>
    <row r="8" spans="2:6" ht="18" outlineLevel="1" thickBot="1" x14ac:dyDescent="0.45">
      <c r="B8" s="38"/>
      <c r="C8" s="38" t="s">
        <v>214</v>
      </c>
      <c r="D8" s="30">
        <v>69324000</v>
      </c>
      <c r="E8" s="30">
        <v>72212500</v>
      </c>
      <c r="F8" s="30">
        <v>66435500</v>
      </c>
    </row>
    <row r="9" spans="2:6" x14ac:dyDescent="0.4">
      <c r="B9" t="s">
        <v>222</v>
      </c>
    </row>
    <row r="10" spans="2:6" x14ac:dyDescent="0.4">
      <c r="B10" t="s">
        <v>223</v>
      </c>
    </row>
    <row r="11" spans="2:6" x14ac:dyDescent="0.4">
      <c r="B11" t="s">
        <v>224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44" t="s">
        <v>86</v>
      </c>
      <c r="B1" s="44"/>
      <c r="C1" s="44"/>
      <c r="D1" s="44"/>
      <c r="E1" s="44"/>
      <c r="F1" s="44"/>
    </row>
    <row r="3" spans="1:6" x14ac:dyDescent="0.4">
      <c r="E3" s="3" t="s">
        <v>72</v>
      </c>
      <c r="F3" s="6">
        <v>1200</v>
      </c>
    </row>
    <row r="4" spans="1:6" x14ac:dyDescent="0.4">
      <c r="A4" s="3" t="s">
        <v>75</v>
      </c>
      <c r="B4" s="3" t="s">
        <v>73</v>
      </c>
      <c r="C4" s="3" t="s">
        <v>74</v>
      </c>
      <c r="D4" s="3" t="s">
        <v>88</v>
      </c>
      <c r="E4" s="3" t="s">
        <v>78</v>
      </c>
      <c r="F4" s="3" t="s">
        <v>89</v>
      </c>
    </row>
    <row r="5" spans="1:6" x14ac:dyDescent="0.4">
      <c r="A5" s="3" t="s">
        <v>76</v>
      </c>
      <c r="B5" s="3" t="s">
        <v>79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77</v>
      </c>
      <c r="B6" s="3" t="s">
        <v>85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77</v>
      </c>
      <c r="B7" s="3" t="s">
        <v>82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76</v>
      </c>
      <c r="B8" s="3" t="s">
        <v>80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76</v>
      </c>
      <c r="B9" s="3" t="s">
        <v>81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77</v>
      </c>
      <c r="B10" s="3" t="s">
        <v>83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77</v>
      </c>
      <c r="B11" s="3" t="s">
        <v>84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87</v>
      </c>
      <c r="F12" s="6">
        <f>SUM(F5:F11)</f>
        <v>69324000</v>
      </c>
    </row>
  </sheetData>
  <scenarios current="0" sqref="F12">
    <scenario name="환율인상" locked="1" count="1" user="서은유" comment="만든 사람 서은유 날짜 2026-07-04">
      <inputCells r="F3" val="1250" numFmtId="41"/>
    </scenario>
    <scenario name="환율인하" locked="1" count="1" user="서은유" comment="만든 사람 서은유 날짜 2026-07-04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I7" sqref="I7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44" t="s">
        <v>107</v>
      </c>
      <c r="B1" s="44"/>
      <c r="C1" s="44"/>
      <c r="D1" s="44"/>
      <c r="E1" s="44"/>
    </row>
    <row r="3" spans="1:5" x14ac:dyDescent="0.4">
      <c r="A3" s="43" t="s">
        <v>90</v>
      </c>
      <c r="B3" s="43" t="s">
        <v>111</v>
      </c>
      <c r="C3" s="43" t="s">
        <v>108</v>
      </c>
      <c r="D3" s="43" t="s">
        <v>109</v>
      </c>
      <c r="E3" s="43" t="s">
        <v>110</v>
      </c>
    </row>
    <row r="4" spans="1:5" x14ac:dyDescent="0.4">
      <c r="A4" s="3" t="s">
        <v>91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">
      <c r="A5" s="3" t="s">
        <v>112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">
      <c r="A6" s="3" t="s">
        <v>92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94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93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95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113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114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1</xdr:row>
                    <xdr:rowOff>213360</xdr:rowOff>
                  </from>
                  <to>
                    <xdr:col>8</xdr:col>
                    <xdr:colOff>15240</xdr:colOff>
                    <xdr:row>4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7" workbookViewId="0">
      <selection activeCell="K13" sqref="K13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102</v>
      </c>
      <c r="B1" s="9"/>
      <c r="C1" s="9"/>
      <c r="D1" s="9"/>
      <c r="E1" s="9"/>
    </row>
    <row r="3" spans="1:5" x14ac:dyDescent="0.4">
      <c r="A3" s="3" t="s">
        <v>96</v>
      </c>
      <c r="B3" s="3" t="s">
        <v>98</v>
      </c>
      <c r="C3" s="3" t="s">
        <v>99</v>
      </c>
      <c r="D3" s="3" t="s">
        <v>100</v>
      </c>
      <c r="E3" s="3" t="s">
        <v>101</v>
      </c>
    </row>
    <row r="4" spans="1:5" x14ac:dyDescent="0.4">
      <c r="A4" s="3" t="s">
        <v>103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104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105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106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97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은유 서</cp:lastModifiedBy>
  <dcterms:created xsi:type="dcterms:W3CDTF">2025-02-05T04:40:07Z</dcterms:created>
  <dcterms:modified xsi:type="dcterms:W3CDTF">2026-07-04T10:01:22Z</dcterms:modified>
</cp:coreProperties>
</file>