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ea998ae9289a56/Desktop/"/>
    </mc:Choice>
  </mc:AlternateContent>
  <xr:revisionPtr revIDLastSave="14" documentId="8_{088F1490-61D8-4953-AF1C-F44A79FAEB78}" xr6:coauthVersionLast="47" xr6:coauthVersionMax="47" xr10:uidLastSave="{8B204FA8-BD94-45F9-9DD7-B94EAB4415EE}"/>
  <bookViews>
    <workbookView xWindow="-110" yWindow="-110" windowWidth="25820" windowHeight="1550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<sst xmlns="http://schemas.openxmlformats.org/spreadsheetml/2006/main" count="340" uniqueCount="251">
  <si>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</si>
  <si>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</si>
  <si>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</si>
  <si>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</si>
  <si>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</si>
  <si>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</si>
  <si>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</si>
  <si>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</si>
  <si>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</si>
  <si>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</si>
  <si>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</si>
  <si>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</si>
  <si>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</si>
  <si>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</si>
  <si>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</si>
  <si>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</si>
  <si>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</si>
  <si>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</si>
  <si>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</si>
  <si>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</si>
  <si>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</si>
  <si>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</si>
  <si>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</si>
  <si>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</si>
  <si>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</si>
  <si>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</si>
  <si>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</si>
  <si>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</si>
  <si>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</si>
  <si>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</si>
  <si>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</si>
  <si>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</si>
  <si>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</si>
  <si>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</si>
  <si>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</si>
  <si>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</si>
  <si>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</si>
  <si>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</si>
  <si>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</si>
  <si>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</si>
  <si>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</si>
  <si>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</si>
  <si>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</si>
  <si>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</si>
  <si>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</si>
  <si>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</si>
  <si>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</si>
  <si>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</si>
  <si>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</si>
  <si>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</si>
  <si>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</si>
  <si>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</si>
  <si>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</si>
  <si>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</si>
  <si>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</si>
  <si>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</si>
  <si>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</si>
  <si>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</si>
  <si>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</si>
  <si>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</si>
  <si>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</si>
  <si>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</si>
  <si>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</si>
  <si>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</si>
  <si>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</si>
  <si>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</si>
  <si>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</si>
  <si>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</si>
  <si>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</si>
  <si>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</si>
  <si>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</si>
  <si>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</si>
  <si>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</si>
  <si>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</si>
  <si>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</si>
  <si>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</si>
  <si>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</si>
  <si>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</si>
  <si>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</si>
  <si>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</si>
  <si>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</si>
  <si>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</si>
  <si>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</si>
  <si>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</si>
  <si>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</si>
  <si>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</si>
  <si>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</si>
  <si>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</si>
  <si>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</si>
  <si>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</si>
  <si>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</si>
  <si>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</si>
  <si>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</si>
  <si>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</si>
  <si>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</si>
  <si>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</si>
  <si>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</si>
  <si>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</si>
  <si>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</si>
  <si>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</si>
  <si>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</si>
  <si>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</si>
  <si>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</si>
  <si>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</si>
  <si>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</si>
  <si>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</si>
  <si>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</si>
  <si>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</si>
  <si>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</si>
  <si>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</si>
  <si>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</si>
  <si>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</si>
  <si>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</si>
  <si>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</si>
  <si>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</si>
  <si>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</si>
  <si>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</si>
  <si>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</si>
  <si>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</si>
  <si>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</si>
  <si>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</si>
  <si>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</si>
  <si>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</si>
  <si>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</si>
  <si>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</si>
  <si>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</si>
  <si>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</si>
  <si>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</si>
  <si>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</si>
  <si>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</si>
  <si>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</si>
  <si>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</si>
  <si>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</si>
  <si>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</si>
  <si>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</si>
  <si>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</si>
  <si>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</si>
  <si>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</si>
  <si>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</si>
  <si>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</si>
  <si>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</si>
  <si>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</si>
  <si>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</si>
  <si>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</si>
  <si>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</si>
  <si>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</si>
  <si>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</si>
  <si>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</si>
  <si>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</si>
  <si>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</si>
  <si>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</si>
  <si>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</si>
  <si>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</si>
  <si>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</si>
  <si>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</si>
  <si>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</si>
  <si>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</si>
  <si>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</si>
  <si>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</si>
  <si>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</si>
  <si>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</si>
  <si>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</si>
  <si>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</si>
  <si>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</si>
  <si>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</si>
  <si>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</si>
  <si>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</si>
  <si>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</si>
  <si>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</si>
  <si>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</si>
  <si>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</si>
  <si>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</si>
  <si>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</si>
  <si>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</si>
  <si>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</si>
  <si>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</si>
  <si>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</si>
  <si>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</si>
  <si>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</si>
  <si>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</si>
  <si>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</si>
  <si>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</si>
  <si>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</si>
  <si>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</si>
  <si>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</si>
  <si>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</si>
  <si>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</si>
  <si>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</si>
  <si>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</si>
  <si>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</si>
  <si>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</si>
  <si>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</si>
  <si>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</si>
  <si>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</si>
  <si>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</si>
  <si>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</si>
  <si>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</si>
  <si>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</si>
  <si>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</si>
  <si>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</si>
  <si>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</si>
  <si>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</si>
  <si>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</si>
  <si>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</si>
  <si>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</si>
  <si>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</si>
  <si>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</si>
  <si>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</si>
  <si>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</si>
  <si>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</si>
  <si>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</si>
  <si>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</si>
  <si>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</si>
  <si>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</si>
  <si>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</si>
  <si>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</si>
  <si>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</si>
  <si>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김동우 날짜 2025-11-23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</si>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</sst>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_);[Red]\(0\)"/>
    <numFmt numFmtId="178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4" xfId="0" applyNumberFormat="1" applyBorder="1">
      <alignment vertical="center"/>
    </xf>
    <xf numFmtId="0" fontId="10" fillId="4" borderId="15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41" fontId="0" fillId="7" borderId="1" xfId="1" applyFont="1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7" fillId="0" borderId="16" xfId="0" applyFon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634367"/>
        <c:axId val="707635807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70763580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7634367"/>
        <c:crosses val="max"/>
        <c:crossBetween val="between"/>
      </c:valAx>
      <c:catAx>
        <c:axId val="707634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635807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2EB98A0A-E171-90E4-61FF-C51C6833DF59}"/>
            </a:ext>
          </a:extLst>
        </xdr:cNvPr>
        <xdr:cNvSpPr/>
      </xdr:nvSpPr>
      <xdr:spPr>
        <a:xfrm>
          <a:off x="40259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동우" refreshedDate="45984.014546064813" createdVersion="8" refreshedVersion="8" minRefreshableVersion="3" recordCount="13" xr:uid="{2086CDD8-784D-4701-B76F-CFA4547B792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B6B4A9-93B5-4865-8354-49D030A8C5CC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178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226</v>
      </c>
      <c r="B3" s="1" t="s">
        <v>233</v>
      </c>
      <c r="C3" s="1" t="s">
        <v>1</v>
      </c>
      <c r="D3" s="1" t="s">
        <v>243</v>
      </c>
      <c r="E3" s="1" t="s">
        <v>250</v>
      </c>
    </row>
    <row r="4" spans="1:5" x14ac:dyDescent="0.45">
      <c r="A4" s="1" t="s">
        <v>227</v>
      </c>
      <c r="B4" s="1" t="s">
        <v>234</v>
      </c>
      <c r="C4" s="1" t="s">
        <v>240</v>
      </c>
      <c r="D4" s="1" t="s">
        <v>244</v>
      </c>
      <c r="E4" s="2">
        <v>168000</v>
      </c>
    </row>
    <row r="5" spans="1:5" x14ac:dyDescent="0.45">
      <c r="A5" s="1" t="s">
        <v>228</v>
      </c>
      <c r="B5" s="1" t="s">
        <v>235</v>
      </c>
      <c r="C5" s="1" t="s">
        <v>241</v>
      </c>
      <c r="D5" s="1" t="s">
        <v>245</v>
      </c>
      <c r="E5" s="2">
        <v>71000</v>
      </c>
    </row>
    <row r="6" spans="1:5" x14ac:dyDescent="0.45">
      <c r="A6" s="1" t="s">
        <v>229</v>
      </c>
      <c r="B6" s="1" t="s">
        <v>236</v>
      </c>
      <c r="C6" s="1" t="s">
        <v>242</v>
      </c>
      <c r="D6" s="1" t="s">
        <v>246</v>
      </c>
      <c r="E6" s="2">
        <v>16000</v>
      </c>
    </row>
    <row r="7" spans="1:5" x14ac:dyDescent="0.45">
      <c r="A7" s="1" t="s">
        <v>230</v>
      </c>
      <c r="B7" s="1" t="s">
        <v>237</v>
      </c>
      <c r="C7" s="1" t="s">
        <v>242</v>
      </c>
      <c r="D7" s="1" t="s">
        <v>247</v>
      </c>
      <c r="E7" s="2">
        <v>49000</v>
      </c>
    </row>
    <row r="8" spans="1:5" x14ac:dyDescent="0.45">
      <c r="A8" s="1" t="s">
        <v>231</v>
      </c>
      <c r="B8" s="1" t="s">
        <v>238</v>
      </c>
      <c r="C8" s="1" t="s">
        <v>240</v>
      </c>
      <c r="D8" s="1" t="s">
        <v>248</v>
      </c>
      <c r="E8" s="2">
        <v>125000</v>
      </c>
    </row>
    <row r="9" spans="1:5" x14ac:dyDescent="0.45">
      <c r="A9" s="1" t="s">
        <v>232</v>
      </c>
      <c r="B9" s="1" t="s">
        <v>239</v>
      </c>
      <c r="C9" s="1" t="s">
        <v>242</v>
      </c>
      <c r="D9" s="1" t="s">
        <v>249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E15" sqref="E15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 x14ac:dyDescent="0.5">
      <c r="A1" s="51" t="s">
        <v>7</v>
      </c>
      <c r="B1" s="51"/>
      <c r="C1" s="51"/>
      <c r="D1" s="51"/>
      <c r="E1" s="51"/>
      <c r="F1" s="51"/>
      <c r="G1" s="51"/>
    </row>
    <row r="2" spans="1:7" ht="18" thickTop="1" thickBot="1" x14ac:dyDescent="0.5"/>
    <row r="3" spans="1:7" x14ac:dyDescent="0.45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45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45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45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45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45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45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45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45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5" thickBot="1" x14ac:dyDescent="0.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E6" sqref="E6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46" t="s">
        <v>21</v>
      </c>
      <c r="B1" s="46"/>
      <c r="C1" s="46"/>
      <c r="D1" s="46"/>
      <c r="E1" s="46"/>
      <c r="F1" s="46"/>
    </row>
    <row r="3" spans="1:13" x14ac:dyDescent="0.45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5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209</v>
      </c>
      <c r="I4" s="1">
        <f>5</f>
        <v>5</v>
      </c>
    </row>
    <row r="5" spans="1:13" x14ac:dyDescent="0.45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5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5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5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5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5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5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5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5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5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5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L9" sqref="L9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0" width="10.58203125" bestFit="1" customWidth="1"/>
    <col min="11" max="11" width="11.83203125" bestFit="1" customWidth="1"/>
    <col min="12" max="12" width="12.33203125" bestFit="1" customWidth="1"/>
  </cols>
  <sheetData>
    <row r="1" spans="1:11" x14ac:dyDescent="0.45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45">
        <f>J3*(1-HLOOKUP(_xlfn.RANK.EQ(I3,$I$3:$I$10),$H$13:$K$14,2))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45">
        <f t="shared" ref="K4:K10" si="0">J4*(1-HLOOKUP(_xlfn.RANK.EQ(I4,$I$3:$I$10),$H$13:$K$14,2))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45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45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45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45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45">
        <f t="shared" si="0"/>
        <v>1468000</v>
      </c>
    </row>
    <row r="10" spans="1:11" x14ac:dyDescent="0.45">
      <c r="A10" s="3"/>
      <c r="B10" s="47" t="s">
        <v>116</v>
      </c>
      <c r="C10" s="48"/>
      <c r="D10" s="49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45">
        <f t="shared" si="0"/>
        <v>917999.99999999977</v>
      </c>
    </row>
    <row r="11" spans="1:11" x14ac:dyDescent="0.45">
      <c r="A11" s="3"/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5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5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5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5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5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5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6" t="s">
        <v>207</v>
      </c>
      <c r="B27" s="12" t="s">
        <v>208</v>
      </c>
    </row>
    <row r="28" spans="1:12" x14ac:dyDescent="0.45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5">
      <c r="A36" s="47" t="s">
        <v>177</v>
      </c>
      <c r="B36" s="48"/>
      <c r="C36" s="48"/>
      <c r="D36" s="48"/>
      <c r="E36" s="49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6" workbookViewId="0">
      <selection activeCell="B23" sqref="B23:D30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7.08203125" bestFit="1" customWidth="1"/>
    <col min="5" max="5" width="9.83203125" bestFit="1" customWidth="1"/>
    <col min="6" max="7" width="14.5" bestFit="1" customWidth="1"/>
    <col min="8" max="9" width="19.1640625" bestFit="1" customWidth="1"/>
  </cols>
  <sheetData>
    <row r="1" spans="1:8" ht="21" x14ac:dyDescent="0.45">
      <c r="A1" s="46" t="s">
        <v>45</v>
      </c>
      <c r="B1" s="46"/>
      <c r="C1" s="46"/>
      <c r="D1" s="46"/>
      <c r="E1" s="46"/>
      <c r="F1" s="46"/>
      <c r="G1" s="46"/>
      <c r="H1" s="46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26" t="s">
        <v>211</v>
      </c>
    </row>
    <row r="21" spans="1:4" x14ac:dyDescent="0.45">
      <c r="A21" s="26" t="s">
        <v>210</v>
      </c>
      <c r="B21" t="s">
        <v>58</v>
      </c>
      <c r="C21" t="s">
        <v>55</v>
      </c>
      <c r="D21" t="s">
        <v>60</v>
      </c>
    </row>
    <row r="22" spans="1:4" x14ac:dyDescent="0.45">
      <c r="A22" s="27" t="s">
        <v>54</v>
      </c>
      <c r="B22" s="50"/>
      <c r="C22" s="50"/>
      <c r="D22" s="50"/>
    </row>
    <row r="23" spans="1:4" x14ac:dyDescent="0.45">
      <c r="A23" s="29" t="s">
        <v>212</v>
      </c>
      <c r="B23" s="50"/>
      <c r="C23" s="50">
        <v>20215</v>
      </c>
      <c r="D23" s="50">
        <v>7970</v>
      </c>
    </row>
    <row r="24" spans="1:4" x14ac:dyDescent="0.45">
      <c r="A24" s="29" t="s">
        <v>213</v>
      </c>
      <c r="B24" s="28"/>
      <c r="C24" s="28">
        <v>3000</v>
      </c>
      <c r="D24" s="28">
        <v>2000</v>
      </c>
    </row>
    <row r="25" spans="1:4" x14ac:dyDescent="0.45">
      <c r="A25" s="27" t="s">
        <v>59</v>
      </c>
      <c r="B25" s="50"/>
      <c r="C25" s="50"/>
      <c r="D25" s="50"/>
    </row>
    <row r="26" spans="1:4" x14ac:dyDescent="0.45">
      <c r="A26" s="29" t="s">
        <v>212</v>
      </c>
      <c r="B26" s="50">
        <v>39515</v>
      </c>
      <c r="C26" s="50">
        <v>480</v>
      </c>
      <c r="D26" s="50"/>
    </row>
    <row r="27" spans="1:4" x14ac:dyDescent="0.45">
      <c r="A27" s="29" t="s">
        <v>213</v>
      </c>
      <c r="B27" s="28">
        <v>4000</v>
      </c>
      <c r="C27" s="28">
        <v>4000</v>
      </c>
      <c r="D27" s="28"/>
    </row>
    <row r="28" spans="1:4" x14ac:dyDescent="0.45">
      <c r="A28" s="27" t="s">
        <v>56</v>
      </c>
      <c r="B28" s="50"/>
      <c r="C28" s="50"/>
      <c r="D28" s="50"/>
    </row>
    <row r="29" spans="1:4" x14ac:dyDescent="0.45">
      <c r="A29" s="29" t="s">
        <v>212</v>
      </c>
      <c r="B29" s="50">
        <v>39920</v>
      </c>
      <c r="C29" s="50"/>
      <c r="D29" s="50">
        <v>45185</v>
      </c>
    </row>
    <row r="30" spans="1:4" x14ac:dyDescent="0.45">
      <c r="A30" s="29" t="s">
        <v>213</v>
      </c>
      <c r="B30" s="28">
        <v>3000</v>
      </c>
      <c r="C30" s="28"/>
      <c r="D30" s="2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D58A-E66C-48E2-B7D5-F275F42C2D08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32" t="s">
        <v>219</v>
      </c>
      <c r="C2" s="33"/>
      <c r="D2" s="39"/>
      <c r="E2" s="39"/>
      <c r="F2" s="39"/>
    </row>
    <row r="3" spans="2:6" collapsed="1" x14ac:dyDescent="0.45">
      <c r="B3" s="31"/>
      <c r="C3" s="31"/>
      <c r="D3" s="40" t="s">
        <v>221</v>
      </c>
      <c r="E3" s="40" t="s">
        <v>216</v>
      </c>
      <c r="F3" s="40" t="s">
        <v>218</v>
      </c>
    </row>
    <row r="4" spans="2:6" ht="48" hidden="1" outlineLevel="1" x14ac:dyDescent="0.45">
      <c r="B4" s="35"/>
      <c r="C4" s="35"/>
      <c r="E4" s="42" t="s">
        <v>217</v>
      </c>
      <c r="F4" s="42" t="s">
        <v>217</v>
      </c>
    </row>
    <row r="5" spans="2:6" x14ac:dyDescent="0.45">
      <c r="B5" s="36" t="s">
        <v>220</v>
      </c>
      <c r="C5" s="37"/>
      <c r="D5" s="34"/>
      <c r="E5" s="34"/>
      <c r="F5" s="34"/>
    </row>
    <row r="6" spans="2:6" outlineLevel="1" x14ac:dyDescent="0.45">
      <c r="B6" s="35"/>
      <c r="C6" s="35" t="s">
        <v>214</v>
      </c>
      <c r="D6" s="28">
        <v>1200</v>
      </c>
      <c r="E6" s="41">
        <v>1250</v>
      </c>
      <c r="F6" s="41">
        <v>1150</v>
      </c>
    </row>
    <row r="7" spans="2:6" x14ac:dyDescent="0.45">
      <c r="B7" s="36" t="s">
        <v>222</v>
      </c>
      <c r="C7" s="37"/>
      <c r="D7" s="34"/>
      <c r="E7" s="34"/>
      <c r="F7" s="34"/>
    </row>
    <row r="8" spans="2:6" ht="17.5" outlineLevel="1" thickBot="1" x14ac:dyDescent="0.5">
      <c r="B8" s="38"/>
      <c r="C8" s="38" t="s">
        <v>215</v>
      </c>
      <c r="D8" s="30">
        <v>69324000</v>
      </c>
      <c r="E8" s="30">
        <v>72212500</v>
      </c>
      <c r="F8" s="30">
        <v>66435500</v>
      </c>
    </row>
    <row r="9" spans="2:6" x14ac:dyDescent="0.45">
      <c r="B9" t="s">
        <v>223</v>
      </c>
    </row>
    <row r="10" spans="2:6" x14ac:dyDescent="0.45">
      <c r="B10" t="s">
        <v>224</v>
      </c>
    </row>
    <row r="11" spans="2:6" x14ac:dyDescent="0.45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46" t="s">
        <v>87</v>
      </c>
      <c r="B1" s="46"/>
      <c r="C1" s="46"/>
      <c r="D1" s="46"/>
      <c r="E1" s="46"/>
      <c r="F1" s="46"/>
    </row>
    <row r="3" spans="1:6" x14ac:dyDescent="0.45">
      <c r="E3" s="3" t="s">
        <v>73</v>
      </c>
      <c r="F3" s="6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88</v>
      </c>
      <c r="F12" s="6">
        <f>SUM(F5:F11)</f>
        <v>69324000</v>
      </c>
    </row>
  </sheetData>
  <scenarios current="0" sqref="F12">
    <scenario name="환율인상" locked="1" count="1" user="김동우" comment="만든 사람 김동우 날짜 2025-11-23">
      <inputCells r="F3" val="1250" numFmtId="41"/>
    </scenario>
    <scenario name="환율인하" locked="1" count="1" user="김동우" comment="만든 사람 김동우 날짜 2025-11-2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11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46" t="s">
        <v>108</v>
      </c>
      <c r="B1" s="46"/>
      <c r="C1" s="46"/>
      <c r="D1" s="46"/>
      <c r="E1" s="46"/>
    </row>
    <row r="3" spans="1:5" x14ac:dyDescent="0.45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 x14ac:dyDescent="0.45">
      <c r="A4" s="43" t="s">
        <v>92</v>
      </c>
      <c r="B4" s="43">
        <v>241</v>
      </c>
      <c r="C4" s="44">
        <v>26540</v>
      </c>
      <c r="D4" s="44">
        <v>42940</v>
      </c>
      <c r="E4" s="44">
        <f>C4+D4</f>
        <v>69480</v>
      </c>
    </row>
    <row r="5" spans="1:5" x14ac:dyDescent="0.45">
      <c r="A5" s="43" t="s">
        <v>113</v>
      </c>
      <c r="B5" s="43">
        <v>354</v>
      </c>
      <c r="C5" s="44">
        <v>26540</v>
      </c>
      <c r="D5" s="44">
        <v>72310</v>
      </c>
      <c r="E5" s="44">
        <f t="shared" ref="E5:E11" si="0">C5+D5</f>
        <v>98850</v>
      </c>
    </row>
    <row r="6" spans="1:5" x14ac:dyDescent="0.45">
      <c r="A6" s="43" t="s">
        <v>93</v>
      </c>
      <c r="B6" s="43">
        <v>199</v>
      </c>
      <c r="C6" s="44">
        <v>26540</v>
      </c>
      <c r="D6" s="44">
        <v>31350</v>
      </c>
      <c r="E6" s="44">
        <f t="shared" si="0"/>
        <v>57890</v>
      </c>
    </row>
    <row r="7" spans="1:5" x14ac:dyDescent="0.45">
      <c r="A7" s="43" t="s">
        <v>95</v>
      </c>
      <c r="B7" s="43">
        <v>406</v>
      </c>
      <c r="C7" s="44">
        <v>26540</v>
      </c>
      <c r="D7" s="44">
        <v>92940</v>
      </c>
      <c r="E7" s="44">
        <f t="shared" si="0"/>
        <v>119480</v>
      </c>
    </row>
    <row r="8" spans="1:5" x14ac:dyDescent="0.45">
      <c r="A8" s="43" t="s">
        <v>94</v>
      </c>
      <c r="B8" s="43">
        <v>387</v>
      </c>
      <c r="C8" s="44">
        <v>26540</v>
      </c>
      <c r="D8" s="44">
        <v>80890</v>
      </c>
      <c r="E8" s="44">
        <f t="shared" si="0"/>
        <v>107430</v>
      </c>
    </row>
    <row r="9" spans="1:5" x14ac:dyDescent="0.45">
      <c r="A9" s="43" t="s">
        <v>96</v>
      </c>
      <c r="B9" s="43">
        <v>448</v>
      </c>
      <c r="C9" s="44">
        <v>26540</v>
      </c>
      <c r="D9" s="44">
        <v>108280</v>
      </c>
      <c r="E9" s="44">
        <f t="shared" si="0"/>
        <v>134820</v>
      </c>
    </row>
    <row r="10" spans="1:5" x14ac:dyDescent="0.45">
      <c r="A10" s="43" t="s">
        <v>114</v>
      </c>
      <c r="B10" s="43">
        <v>275</v>
      </c>
      <c r="C10" s="44">
        <v>26540</v>
      </c>
      <c r="D10" s="44">
        <v>51780</v>
      </c>
      <c r="E10" s="44">
        <f t="shared" si="0"/>
        <v>78320</v>
      </c>
    </row>
    <row r="11" spans="1:5" x14ac:dyDescent="0.45">
      <c r="A11" s="43" t="s">
        <v>115</v>
      </c>
      <c r="B11" s="43">
        <v>302</v>
      </c>
      <c r="C11" s="44">
        <v>26540</v>
      </c>
      <c r="D11" s="44">
        <v>58790</v>
      </c>
      <c r="E11" s="44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/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103</v>
      </c>
      <c r="B1" s="9"/>
      <c r="C1" s="9"/>
      <c r="D1" s="9"/>
      <c r="E1" s="9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동우 김</cp:lastModifiedBy>
  <dcterms:created xsi:type="dcterms:W3CDTF">2025-02-05T04:40:07Z</dcterms:created>
  <dcterms:modified xsi:type="dcterms:W3CDTF">2025-11-22T16:05:23Z</dcterms:modified>
</cp:coreProperties>
</file>