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김유진\Desktop\2026_컴활1급실기_기본서(20260324)\2026기본서_컴활1급실기\01 엑셀\03 기본모의고사\"/>
    </mc:Choice>
  </mc:AlternateContent>
  <xr:revisionPtr revIDLastSave="0" documentId="13_ncr:1_{42081FDE-7FEA-4DA3-8F07-887CE137454E}" xr6:coauthVersionLast="47" xr6:coauthVersionMax="47" xr10:uidLastSave="{00000000-0000-0000-0000-000000000000}"/>
  <bookViews>
    <workbookView xWindow="-28920" yWindow="-120" windowWidth="29040" windowHeight="15720" tabRatio="765" activeTab="1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 a="1"/>
  <c r="F21" i="2" s="1"/>
  <c r="F22" i="2" a="1"/>
  <c r="F22" i="2" s="1"/>
  <c r="F23" i="2" a="1"/>
  <c r="F23" i="2" s="1"/>
  <c r="F24" i="2" a="1"/>
  <c r="F24" i="2"/>
  <c r="F25" i="2" a="1"/>
  <c r="F25" i="2" s="1"/>
  <c r="F26" i="2" a="1"/>
  <c r="F26" i="2" s="1"/>
  <c r="F27" i="2" a="1"/>
  <c r="F27" i="2" s="1"/>
  <c r="F28" i="2" a="1"/>
  <c r="F28" i="2"/>
  <c r="F29" i="2" a="1"/>
  <c r="F29" i="2" s="1"/>
  <c r="F30" i="2" a="1"/>
  <c r="F30" i="2" s="1"/>
  <c r="F31" i="2" a="1"/>
  <c r="F31" i="2" s="1"/>
  <c r="F32" i="2" a="1"/>
  <c r="F32" i="2"/>
  <c r="F33" i="2" a="1"/>
  <c r="F33" i="2" s="1"/>
  <c r="F34" i="2" a="1"/>
  <c r="F34" i="2" s="1"/>
  <c r="F35" i="2" a="1"/>
  <c r="F35" i="2" s="1"/>
  <c r="F36" i="2" a="1"/>
  <c r="F36" i="2" s="1"/>
  <c r="F37" i="2" a="1"/>
  <c r="F37" i="2" s="1"/>
  <c r="F38" i="2" a="1"/>
  <c r="F38" i="2" s="1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2" i="2" a="1"/>
  <c r="F12" i="2" s="1"/>
  <c r="F10" i="2" a="1"/>
  <c r="F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E3" i="2"/>
  <c r="C4" i="2"/>
  <c r="C5" i="2"/>
  <c r="C6" i="2"/>
  <c r="C3" i="2"/>
  <c r="A34" i="1"/>
  <c r="D3" i="6"/>
  <c r="D4" i="6"/>
  <c r="D5" i="6"/>
  <c r="D6" i="6"/>
  <c r="I21" i="2" a="1"/>
  <c r="I22" i="2" a="1"/>
  <c r="I26" i="2" a="1"/>
  <c r="I30" i="2" a="1"/>
  <c r="I34" i="2" a="1"/>
  <c r="I38" i="2" a="1"/>
  <c r="I28" i="2" a="1"/>
  <c r="I37" i="2" a="1"/>
  <c r="I27" i="2" a="1"/>
  <c r="I36" i="2" a="1"/>
  <c r="I25" i="2" a="1"/>
  <c r="I23" i="2" a="1"/>
  <c r="I31" i="2" a="1"/>
  <c r="I35" i="2" a="1"/>
  <c r="I39" i="2" a="1"/>
  <c r="I32" i="2" a="1"/>
  <c r="I33" i="2" a="1"/>
  <c r="I24" i="2" a="1"/>
  <c r="I29" i="2" a="1"/>
  <c r="I20" i="2" a="1"/>
  <c r="I29" i="2" l="1"/>
  <c r="I24" i="2"/>
  <c r="I33" i="2"/>
  <c r="I32" i="2"/>
  <c r="I39" i="2"/>
  <c r="I35" i="2"/>
  <c r="I31" i="2"/>
  <c r="I23" i="2"/>
  <c r="I25" i="2"/>
  <c r="I36" i="2"/>
  <c r="I27" i="2"/>
  <c r="I37" i="2"/>
  <c r="I28" i="2"/>
  <c r="I38" i="2"/>
  <c r="I34" i="2"/>
  <c r="I30" i="2"/>
  <c r="I26" i="2"/>
  <c r="I22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A46428-2386-498C-94D4-7F4116559D3A}" name="MS Access Database_Query" type="1" refreshedVersion="8" background="1">
    <dbPr connection="DSN=MS Access Database;DBQ=C:\Users\김유진\Desktop\2026_컴활1급실기_기본서(20260324)\2026기본서_컴활1급실기\01 엑셀\03 기본모의고사\성적.accdb;DefaultDir=C:\Users\김유진\Desktop\2026_컴활1급실기_기본서(20260324)\2026기본서_컴활1급실기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<sst xmlns="http://schemas.openxmlformats.org/spreadsheetml/2006/main" count="280" uniqueCount="187">
  <si>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</si>
  <si>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</si>
  <si>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</si>
  <si>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</si>
  <si>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</si>
  <si>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</si>
  <si>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</si>
  <si>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</si>
  <si>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</si>
  <si>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</si>
  <si>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</si>
  <si>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</si>
  <si>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</si>
  <si>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</si>
  <si>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</si>
  <si>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</si>
  <si>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</si>
  <si>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</si>
  <si>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</si>
  <si>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</si>
  <si>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</si>
  <si>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</si>
  <si>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</si>
  <si>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</si>
  <si>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</si>
  <si>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</si>
  <si>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</si>
  <si>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</si>
  <si>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</si>
  <si>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</si>
  <si>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</si>
  <si>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</si>
  <si>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</si>
  <si>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</si>
  <si>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</si>
  <si>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</si>
  <si>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</si>
  <si>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</si>
  <si>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</si>
  <si>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</si>
  <si>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</si>
  <si>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</si>
  <si>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</si>
  <si>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</si>
  <si>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</si>
  <si>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</si>
  <si>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</si>
  <si>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</si>
  <si>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</si>
  <si>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</si>
  <si>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</si>
  <si>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</si>
  <si>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</si>
  <si>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</si>
  <si>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</si>
  <si>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</si>
  <si>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</si>
  <si>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</si>
  <si>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</si>
  <si>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</si>
  <si>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</si>
  <si>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</si>
  <si>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</si>
  <si>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</si>
  <si>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</si>
  <si>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</si>
  <si>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</si>
  <si>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</si>
  <si>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</si>
  <si>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</si>
  <si>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</si>
  <si>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</si>
  <si>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</si>
  <si>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</si>
  <si>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</si>
  <si>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</si>
  <si>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</si>
  <si>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</si>
  <si>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</si>
  <si>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</si>
  <si>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</si>
  <si>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</si>
  <si>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</si>
  <si>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</si>
  <si>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</si>
  <si>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</si>
  <si>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</si>
  <si>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</si>
  <si>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</si>
  <si>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</si>
  <si>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</si>
  <si>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</si>
  <si>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</si>
  <si>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</si>
  <si>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</si>
  <si>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</si>
  <si>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</si>
  <si>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</si>
  <si>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</si>
  <si>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</si>
  <si>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</si>
  <si>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</si>
  <si>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</si>
  <si>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</si>
  <si>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</si>
  <si>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</si>
  <si>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</si>
  <si>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</si>
  <si>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</si>
  <si>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</si>
  <si>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</si>
  <si>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</si>
  <si>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</si>
  <si>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</si>
  <si>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</si>
  <si>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</si>
  <si>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</si>
  <si>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</si>
  <si>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</si>
  <si>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</si>
  <si>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</si>
  <si>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</si>
  <si>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</si>
  <si>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</si>
  <si>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</si>
  <si>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</si>
  <si>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</si>
  <si>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</si>
  <si>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</si>
  <si>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</si>
  <si>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</si>
  <si>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</si>
  <si>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</si>
  <si>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</si>
  <si>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</si>
  <si>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</si>
  <si>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</si>
  <si>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</si>
  <si>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</si>
  <si>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</si>
  <si>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</si>
  <si>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</si>
  <si>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</si>
  <si>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</si>
  <si>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</si>
  <si>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</si>
  <si>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</si>
  <si>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</si>
  <si>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</si>
  <si>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</si>
  <si>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</si>
  <si>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</si>
  <si>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</si>
  <si>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</si>
  <si>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</si>
  <si>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</si>
  <si>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</si>
  <si>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</si>
  <si>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</si>
  <si>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</si>
  <si>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</si>
  <si>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</si>
  <si>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</si>
  <si>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</si>
  <si>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</si>
  <si>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</si>
  <si>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</si>
  <si>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</si>
  <si>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</si>
  <si>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</si>
  <si>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</si>
  <si>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</si>
  <si>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</si>
  <si>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</si>
  <si>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</si>
  <si>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</si>
  <si>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</si>
  <si>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</si>
  <si>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</si>
  <si>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</si>
  <si>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</si>
  <si>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</si>
  <si>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평균 : 영어독해 - 부서명: 기술부, 이름: 강감찬 (+)에 대한 세부 정보</t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</si>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</sst>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  <numFmt numFmtId="179" formatCode="[Red][&gt;=120]&quot;★&quot;* 0;[Blue][&gt;=100]&quot;☆&quot;* 0;* 0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4"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3-44D6-AB5C-781781CAB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9FB5D571-8FF3-C425-4D67-B7D9456D3D89}"/>
            </a:ext>
          </a:extLst>
        </xdr:cNvPr>
        <xdr:cNvSpPr/>
      </xdr:nvSpPr>
      <xdr:spPr>
        <a:xfrm>
          <a:off x="0" y="1562100"/>
          <a:ext cx="1504950" cy="657225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C042E593-DC5C-9696-FA0B-2CBF6E2AEC3D}"/>
            </a:ext>
          </a:extLst>
        </xdr:cNvPr>
        <xdr:cNvSpPr/>
      </xdr:nvSpPr>
      <xdr:spPr>
        <a:xfrm>
          <a:off x="1504950" y="1562100"/>
          <a:ext cx="1504950" cy="657225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유진" refreshedDate="46260.630937152775" backgroundQuery="1" createdVersion="8" refreshedVersion="8" minRefreshableVersion="3" recordCount="37" xr:uid="{44C0942B-590F-40D2-B4A5-403D17A78014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C765AF-3C8A-4E89-828A-18DD995281DE}" name="피벗 테이블1" cacheId="2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8"/>
    <dataField name="평균 : 영어듣기" fld="3" subtotal="average" baseField="1" baseItem="0" numFmtId="178"/>
    <dataField name="평균 : 전산이론" fld="4" subtotal="average" baseField="1" baseItem="0" numFmtId="178"/>
    <dataField name="평균 : 전산실기" fld="5" subtotal="average" baseField="1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3C4A56-99AA-48C8-B3C7-95F04FEA3E0C}" name="표1" displayName="표1" ref="A3:F13" totalsRowShown="0">
  <autoFilter ref="A3:F13" xr:uid="{683C4A56-99AA-48C8-B3C7-95F04FEA3E0C}"/>
  <tableColumns count="6">
    <tableColumn id="1" xr3:uid="{65F65FAC-D8DF-4946-929D-2FF34C3B548E}" name="이름"/>
    <tableColumn id="2" xr3:uid="{93157EB0-0615-4996-986E-69CA14EE5D38}" name="부서명"/>
    <tableColumn id="3" xr3:uid="{3E901B89-277A-4AD4-B971-F97B26BAD5A3}" name="영어독해"/>
    <tableColumn id="4" xr3:uid="{82C0D86A-9B30-468A-AFFA-33A2C8C506C7}" name="영어듣기"/>
    <tableColumn id="5" xr3:uid="{B444E10C-D633-4306-8104-7456B9BF4249}" name="전산이론"/>
    <tableColumn id="6" xr3:uid="{FBE3A6D6-2979-4A1A-8E5D-B4A6A8E7A79D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K21" sqref="K21"/>
    </sheetView>
  </sheetViews>
  <sheetFormatPr defaultRowHeight="17.399999999999999" x14ac:dyDescent="0.4"/>
  <cols>
    <col min="1" max="1" width="12" customWidth="1"/>
    <col min="3" max="3" width="6.69921875" customWidth="1"/>
  </cols>
  <sheetData>
    <row r="1" spans="1:18" x14ac:dyDescent="0.4">
      <c r="A1" t="s">
        <v>168</v>
      </c>
    </row>
    <row r="3" spans="1:18" x14ac:dyDescent="0.4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 x14ac:dyDescent="0.4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 x14ac:dyDescent="0.4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 x14ac:dyDescent="0.4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 x14ac:dyDescent="0.4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 x14ac:dyDescent="0.4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 x14ac:dyDescent="0.4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 x14ac:dyDescent="0.4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 x14ac:dyDescent="0.4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 x14ac:dyDescent="0.4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 x14ac:dyDescent="0.4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 x14ac:dyDescent="0.4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 x14ac:dyDescent="0.4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 x14ac:dyDescent="0.4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 x14ac:dyDescent="0.4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 x14ac:dyDescent="0.4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 x14ac:dyDescent="0.4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 x14ac:dyDescent="0.4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 x14ac:dyDescent="0.4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 x14ac:dyDescent="0.4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 x14ac:dyDescent="0.4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 x14ac:dyDescent="0.4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 x14ac:dyDescent="0.4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 x14ac:dyDescent="0.4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 x14ac:dyDescent="0.4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 x14ac:dyDescent="0.4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 x14ac:dyDescent="0.4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 x14ac:dyDescent="0.4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 x14ac:dyDescent="0.4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 x14ac:dyDescent="0.4">
      <c r="A33" t="s">
        <v>172</v>
      </c>
    </row>
    <row r="34" spans="1:7" x14ac:dyDescent="0.4">
      <c r="A34" t="b">
        <f>AND(AVERAGE(C4:E4)&gt;=80,F4&gt;=G4)</f>
        <v>0</v>
      </c>
    </row>
    <row r="36" spans="1:7" x14ac:dyDescent="0.4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 x14ac:dyDescent="0.4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 x14ac:dyDescent="0.4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 x14ac:dyDescent="0.4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 x14ac:dyDescent="0.4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 x14ac:dyDescent="0.4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 x14ac:dyDescent="0.4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 x14ac:dyDescent="0.4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3" priority="1">
      <formula>COUNTIF($C4:$G4, "&gt;=80") = 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abSelected="1" topLeftCell="A13" zoomScaleNormal="100" workbookViewId="0">
      <selection activeCell="J31" sqref="J31"/>
    </sheetView>
  </sheetViews>
  <sheetFormatPr defaultRowHeight="17.399999999999999" x14ac:dyDescent="0.4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</cols>
  <sheetData>
    <row r="1" spans="1:9" x14ac:dyDescent="0.4">
      <c r="A1" t="s">
        <v>21</v>
      </c>
      <c r="E1" t="s">
        <v>14</v>
      </c>
    </row>
    <row r="2" spans="1:9" x14ac:dyDescent="0.4">
      <c r="A2" s="1" t="s">
        <v>22</v>
      </c>
      <c r="B2" s="1" t="s">
        <v>22</v>
      </c>
      <c r="C2" s="2" t="s">
        <v>23</v>
      </c>
      <c r="E2" s="39" t="s">
        <v>171</v>
      </c>
      <c r="F2" s="40"/>
      <c r="G2" s="41"/>
      <c r="H2" s="3" t="s">
        <v>183</v>
      </c>
      <c r="I2" s="3" t="s">
        <v>185</v>
      </c>
    </row>
    <row r="3" spans="1:9" x14ac:dyDescent="0.4">
      <c r="A3" s="4">
        <v>2006</v>
      </c>
      <c r="B3" s="4">
        <v>2017</v>
      </c>
      <c r="C3" s="1">
        <f>COUNTIFS($D$20:$D$39, "&gt;="&amp;A3, $D$20:$D$39, "&lt;="&amp; B3)</f>
        <v>6</v>
      </c>
      <c r="E3" s="42">
        <f>DSUM(A19:G39, 7, H2:I3)</f>
        <v>1200000</v>
      </c>
      <c r="F3" s="43"/>
      <c r="G3" s="44"/>
      <c r="H3" s="3" t="s">
        <v>184</v>
      </c>
      <c r="I3" s="3" t="s">
        <v>186</v>
      </c>
    </row>
    <row r="4" spans="1:9" x14ac:dyDescent="0.4">
      <c r="A4" s="4">
        <v>2018</v>
      </c>
      <c r="B4" s="4">
        <v>2019</v>
      </c>
      <c r="C4" s="1">
        <f t="shared" ref="C4:C6" si="0">COUNTIFS($D$20:$D$39, "&gt;="&amp;A4, $D$20:$D$39, "&lt;="&amp; B4)</f>
        <v>1</v>
      </c>
      <c r="H4" s="3"/>
      <c r="I4" s="3"/>
    </row>
    <row r="5" spans="1:9" x14ac:dyDescent="0.4">
      <c r="A5" s="4">
        <v>2020</v>
      </c>
      <c r="B5" s="4">
        <v>2021</v>
      </c>
      <c r="C5" s="1">
        <f t="shared" si="0"/>
        <v>7</v>
      </c>
    </row>
    <row r="6" spans="1:9" x14ac:dyDescent="0.4">
      <c r="A6" s="4">
        <v>2022</v>
      </c>
      <c r="B6" s="4">
        <v>2023</v>
      </c>
      <c r="C6" s="1">
        <f t="shared" si="0"/>
        <v>6</v>
      </c>
    </row>
    <row r="8" spans="1:9" x14ac:dyDescent="0.4">
      <c r="A8" t="s">
        <v>24</v>
      </c>
      <c r="E8" t="s">
        <v>25</v>
      </c>
    </row>
    <row r="9" spans="1:9" x14ac:dyDescent="0.4">
      <c r="A9" s="1" t="s">
        <v>26</v>
      </c>
      <c r="B9" s="2" t="s">
        <v>27</v>
      </c>
      <c r="E9" s="1"/>
      <c r="F9" s="2" t="s">
        <v>28</v>
      </c>
    </row>
    <row r="10" spans="1:9" x14ac:dyDescent="0.4">
      <c r="A10" s="1" t="s">
        <v>29</v>
      </c>
      <c r="B10" s="5">
        <f t="array" ref="B10">TRUNC(AVERAGE(IF($A$20:$A$39=A10, $G$20:$G$39)))</f>
        <v>1333333</v>
      </c>
      <c r="E10" s="2" t="s">
        <v>30</v>
      </c>
      <c r="F10" s="6">
        <f t="array" ref="F10">SUM(IF((RIGHT($A$20:$A$39, 2) = E10) * (IFERROR(FIND("판매", $A$20:$A$39), 0)), $G$20:$G$39))</f>
        <v>4000000</v>
      </c>
    </row>
    <row r="11" spans="1:9" x14ac:dyDescent="0.4">
      <c r="A11" s="1" t="s">
        <v>31</v>
      </c>
      <c r="B11" s="5">
        <f t="array" ref="B11">TRUNC(AVERAGE(IF($A$20:$A$39=A11, $G$20:$G$39)))</f>
        <v>1250000</v>
      </c>
      <c r="E11" s="2" t="s">
        <v>32</v>
      </c>
      <c r="F11" s="6">
        <f t="array" ref="F11">SUM(IF((RIGHT($A$20:$A$39, 2) = E11) * (IFERROR(FIND("판매", $A$20:$A$39), 0)), $G$20:$G$39))</f>
        <v>5000000</v>
      </c>
    </row>
    <row r="12" spans="1:9" x14ac:dyDescent="0.4">
      <c r="A12" s="1" t="s">
        <v>33</v>
      </c>
      <c r="B12" s="5">
        <f t="array" ref="B12">TRUNC(AVERAGE(IF($A$20:$A$39=A12, $G$20:$G$39)))</f>
        <v>1266666</v>
      </c>
      <c r="E12" s="2" t="s">
        <v>34</v>
      </c>
      <c r="F12" s="6">
        <f t="array" ref="F12">SUM(IF((RIGHT($A$20:$A$39, 2) = E12) * (IFERROR(FIND("판매", $A$20:$A$39), 0)), $G$20:$G$39))</f>
        <v>3800000</v>
      </c>
    </row>
    <row r="13" spans="1:9" x14ac:dyDescent="0.4">
      <c r="A13" s="1" t="s">
        <v>35</v>
      </c>
      <c r="B13" s="5">
        <f t="array" ref="B13">TRUNC(AVERAGE(IF($A$20:$A$39=A13, $G$20:$G$39)))</f>
        <v>1137500</v>
      </c>
    </row>
    <row r="14" spans="1:9" x14ac:dyDescent="0.4">
      <c r="A14" s="1" t="s">
        <v>36</v>
      </c>
      <c r="B14" s="5">
        <f t="array" ref="B14">TRUNC(AVERAGE(IF($A$20:$A$39=A14, $G$20:$G$39)))</f>
        <v>1233333</v>
      </c>
    </row>
    <row r="15" spans="1:9" x14ac:dyDescent="0.4">
      <c r="A15" s="1" t="s">
        <v>37</v>
      </c>
      <c r="B15" s="5">
        <f t="array" ref="B15">TRUNC(AVERAGE(IF($A$20:$A$39=A15, $G$20:$G$39)))</f>
        <v>1175000</v>
      </c>
    </row>
    <row r="18" spans="1:9" x14ac:dyDescent="0.4">
      <c r="A18" t="s">
        <v>38</v>
      </c>
      <c r="H18" t="s">
        <v>39</v>
      </c>
      <c r="I18" s="7">
        <v>45170</v>
      </c>
    </row>
    <row r="19" spans="1:9" x14ac:dyDescent="0.4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 x14ac:dyDescent="0.4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 2, 0, RIGHT(D20, 2)))</f>
        <v>P1201</v>
      </c>
      <c r="F20" s="1" t="str" cm="1">
        <f t="array" ref="F20">_xlfn.IFS(LEFT(C20, 1) = "p", "부장", LEFT(C20, 1) = "k", "과장", LEFT(C20, 1) = "d", "대리", LEFT(C20, 1) = "s", 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 x14ac:dyDescent="0.4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 2, 0, RIGHT(D21, 2)))</f>
        <v>K2012</v>
      </c>
      <c r="F21" s="1" t="str" cm="1">
        <f t="array" ref="F21">_xlfn.IFS(LEFT(C21, 1) = "p", "부장", LEFT(C21, 1) = "k", "과장", LEFT(C21, 1) = "d", "대리", LEFT(C21, 1) = "s", 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 x14ac:dyDescent="0.4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 1) = "p", "부장", LEFT(C22, 1) = "k", "과장", LEFT(C22, 1) = "d", "대리", LEFT(C22, 1) = "s", 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 x14ac:dyDescent="0.4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 1) = "p", "부장", LEFT(C23, 1) = "k", "과장", LEFT(C23, 1) = "d", "대리", LEFT(C23, 1) = "s", 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 x14ac:dyDescent="0.4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 1) = "p", "부장", LEFT(C24, 1) = "k", "과장", LEFT(C24, 1) = "d", "대리", LEFT(C24, 1) = "s", 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 x14ac:dyDescent="0.4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 1) = "p", "부장", LEFT(C25, 1) = "k", "과장", LEFT(C25, 1) = "d", "대리", LEFT(C25, 1) = "s", 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 x14ac:dyDescent="0.4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 1) = "p", "부장", LEFT(C26, 1) = "k", "과장", LEFT(C26, 1) = "d", "대리", LEFT(C26, 1) = "s", 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 x14ac:dyDescent="0.4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 1) = "p", "부장", LEFT(C27, 1) = "k", "과장", LEFT(C27, 1) = "d", "대리", LEFT(C27, 1) = "s", "사원")</f>
        <v>대리</v>
      </c>
      <c r="G27" s="10">
        <v>1200000</v>
      </c>
      <c r="H27" s="10">
        <v>84000</v>
      </c>
      <c r="I27" s="1" t="str" cm="1">
        <f t="array" ref="I27">fn비고(D27)</f>
        <v>장기근속</v>
      </c>
    </row>
    <row r="28" spans="1:9" x14ac:dyDescent="0.4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 1) = "p", "부장", LEFT(C28, 1) = "k", "과장", LEFT(C28, 1) = "d", "대리", LEFT(C28, 1) = "s", 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 x14ac:dyDescent="0.4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 1) = "p", "부장", LEFT(C29, 1) = "k", "과장", LEFT(C29, 1) = "d", "대리", LEFT(C29, 1) = "s", 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 x14ac:dyDescent="0.4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 1) = "p", "부장", LEFT(C30, 1) = "k", "과장", LEFT(C30, 1) = "d", "대리", LEFT(C30, 1) = "s", 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 x14ac:dyDescent="0.4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 1) = "p", "부장", LEFT(C31, 1) = "k", "과장", LEFT(C31, 1) = "d", "대리", LEFT(C31, 1) = "s", 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 x14ac:dyDescent="0.4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 1) = "p", "부장", LEFT(C32, 1) = "k", "과장", LEFT(C32, 1) = "d", "대리", LEFT(C32, 1) = "s", 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 x14ac:dyDescent="0.4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 1) = "p", "부장", LEFT(C33, 1) = "k", "과장", LEFT(C33, 1) = "d", "대리", LEFT(C33, 1) = "s", 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 x14ac:dyDescent="0.4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 1) = "p", "부장", LEFT(C34, 1) = "k", "과장", LEFT(C34, 1) = "d", "대리", LEFT(C34, 1) = "s", 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 x14ac:dyDescent="0.4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 1) = "p", "부장", LEFT(C35, 1) = "k", "과장", LEFT(C35, 1) = "d", "대리", LEFT(C35, 1) = "s", 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 x14ac:dyDescent="0.4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 1) = "p", "부장", LEFT(C36, 1) = "k", "과장", LEFT(C36, 1) = "d", "대리", LEFT(C36, 1) = "s", 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 x14ac:dyDescent="0.4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 1) = "p", "부장", LEFT(C37, 1) = "k", "과장", LEFT(C37, 1) = "d", "대리", LEFT(C37, 1) = "s", 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 x14ac:dyDescent="0.4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 1) = "p", "부장", LEFT(C38, 1) = "k", "과장", LEFT(C38, 1) = "d", "대리", LEFT(C38, 1) = "s", 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 x14ac:dyDescent="0.4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 1) = "p", "부장", LEFT(C39, 1) = "k", "과장", LEFT(C39, 1) = "d", "대리", LEFT(C39, 1) = "s", 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6249-11D3-43ED-B5F2-1C65757974DA}">
  <sheetPr codeName="Sheet8"/>
  <dimension ref="A1:F13"/>
  <sheetViews>
    <sheetView workbookViewId="0">
      <selection activeCell="E20" sqref="E20"/>
    </sheetView>
  </sheetViews>
  <sheetFormatPr defaultRowHeight="17.399999999999999" x14ac:dyDescent="0.4"/>
  <cols>
    <col min="1" max="1" width="8.8984375" bestFit="1" customWidth="1"/>
    <col min="2" max="2" width="9.3984375" bestFit="1" customWidth="1"/>
    <col min="3" max="6" width="11.19921875" bestFit="1" customWidth="1"/>
  </cols>
  <sheetData>
    <row r="1" spans="1:6" x14ac:dyDescent="0.4">
      <c r="A1" s="52" t="s">
        <v>182</v>
      </c>
    </row>
    <row r="3" spans="1:6" x14ac:dyDescent="0.4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 x14ac:dyDescent="0.4">
      <c r="A4" t="s">
        <v>178</v>
      </c>
      <c r="B4" t="s">
        <v>95</v>
      </c>
      <c r="C4">
        <v>76</v>
      </c>
      <c r="D4">
        <v>72</v>
      </c>
      <c r="E4">
        <v>100</v>
      </c>
      <c r="F4">
        <v>100</v>
      </c>
    </row>
    <row r="5" spans="1:6" x14ac:dyDescent="0.4">
      <c r="A5" t="s">
        <v>94</v>
      </c>
      <c r="B5" t="s">
        <v>95</v>
      </c>
      <c r="C5">
        <v>52</v>
      </c>
      <c r="D5">
        <v>64</v>
      </c>
      <c r="E5">
        <v>70</v>
      </c>
      <c r="F5">
        <v>90</v>
      </c>
    </row>
    <row r="6" spans="1:6" x14ac:dyDescent="0.4">
      <c r="A6" t="s">
        <v>179</v>
      </c>
      <c r="B6" t="s">
        <v>95</v>
      </c>
      <c r="C6">
        <v>40</v>
      </c>
      <c r="D6">
        <v>28</v>
      </c>
      <c r="E6">
        <v>0</v>
      </c>
      <c r="F6">
        <v>90</v>
      </c>
    </row>
    <row r="7" spans="1:6" x14ac:dyDescent="0.4">
      <c r="A7" t="s">
        <v>180</v>
      </c>
      <c r="B7" t="s">
        <v>95</v>
      </c>
      <c r="C7">
        <v>40</v>
      </c>
      <c r="D7">
        <v>24</v>
      </c>
      <c r="E7">
        <v>80</v>
      </c>
      <c r="F7">
        <v>100</v>
      </c>
    </row>
    <row r="8" spans="1:6" x14ac:dyDescent="0.4">
      <c r="A8" t="s">
        <v>102</v>
      </c>
      <c r="B8" t="s">
        <v>95</v>
      </c>
      <c r="C8">
        <v>52</v>
      </c>
      <c r="D8">
        <v>48</v>
      </c>
      <c r="E8">
        <v>0</v>
      </c>
      <c r="F8">
        <v>100</v>
      </c>
    </row>
    <row r="9" spans="1:6" x14ac:dyDescent="0.4">
      <c r="A9" t="s">
        <v>103</v>
      </c>
      <c r="B9" t="s">
        <v>95</v>
      </c>
      <c r="C9">
        <v>64</v>
      </c>
      <c r="D9">
        <v>40</v>
      </c>
      <c r="E9">
        <v>90</v>
      </c>
      <c r="F9">
        <v>100</v>
      </c>
    </row>
    <row r="10" spans="1:6" x14ac:dyDescent="0.4">
      <c r="A10" t="s">
        <v>181</v>
      </c>
      <c r="B10" t="s">
        <v>95</v>
      </c>
      <c r="C10">
        <v>52</v>
      </c>
      <c r="D10">
        <v>36</v>
      </c>
      <c r="E10">
        <v>80</v>
      </c>
      <c r="F10">
        <v>80</v>
      </c>
    </row>
    <row r="11" spans="1:6" x14ac:dyDescent="0.4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 x14ac:dyDescent="0.4">
      <c r="A12" t="s">
        <v>106</v>
      </c>
      <c r="B12" t="s">
        <v>95</v>
      </c>
      <c r="C12">
        <v>64</v>
      </c>
      <c r="D12">
        <v>56</v>
      </c>
      <c r="E12">
        <v>90</v>
      </c>
      <c r="F12">
        <v>100</v>
      </c>
    </row>
    <row r="13" spans="1:6" x14ac:dyDescent="0.4">
      <c r="A13" t="s">
        <v>107</v>
      </c>
      <c r="B13" t="s">
        <v>95</v>
      </c>
      <c r="C13">
        <v>68</v>
      </c>
      <c r="D13">
        <v>60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B5" sqref="B5"/>
    </sheetView>
  </sheetViews>
  <sheetFormatPr defaultRowHeight="17.399999999999999" x14ac:dyDescent="0.4"/>
  <cols>
    <col min="1" max="1" width="9.3984375" bestFit="1" customWidth="1"/>
    <col min="2" max="5" width="15.19921875" bestFit="1" customWidth="1"/>
  </cols>
  <sheetData>
    <row r="2" spans="1:5" x14ac:dyDescent="0.4">
      <c r="A2" s="50" t="s">
        <v>0</v>
      </c>
      <c r="B2" t="s">
        <v>173</v>
      </c>
    </row>
    <row r="4" spans="1:5" x14ac:dyDescent="0.4">
      <c r="A4" s="50" t="s">
        <v>88</v>
      </c>
      <c r="B4" t="s">
        <v>174</v>
      </c>
      <c r="C4" t="s">
        <v>175</v>
      </c>
      <c r="D4" t="s">
        <v>176</v>
      </c>
      <c r="E4" t="s">
        <v>177</v>
      </c>
    </row>
    <row r="5" spans="1:5" x14ac:dyDescent="0.4">
      <c r="A5" t="s">
        <v>95</v>
      </c>
      <c r="B5" s="51">
        <v>57.6</v>
      </c>
      <c r="C5" s="51">
        <v>50</v>
      </c>
      <c r="D5" s="51">
        <v>71</v>
      </c>
      <c r="E5" s="51">
        <v>96</v>
      </c>
    </row>
    <row r="6" spans="1:5" x14ac:dyDescent="0.4">
      <c r="A6" t="s">
        <v>111</v>
      </c>
      <c r="B6" s="51">
        <v>57.333333333333336</v>
      </c>
      <c r="C6" s="51">
        <v>54</v>
      </c>
      <c r="D6" s="51">
        <v>89.166666666666671</v>
      </c>
      <c r="E6" s="51">
        <v>91.666666666666671</v>
      </c>
    </row>
    <row r="7" spans="1:5" x14ac:dyDescent="0.4">
      <c r="A7" t="s">
        <v>98</v>
      </c>
      <c r="B7" s="51">
        <v>44</v>
      </c>
      <c r="C7" s="51">
        <v>47</v>
      </c>
      <c r="D7" s="51">
        <v>77.5</v>
      </c>
      <c r="E7" s="51">
        <v>91.25</v>
      </c>
    </row>
    <row r="8" spans="1:5" x14ac:dyDescent="0.4">
      <c r="A8" t="s">
        <v>101</v>
      </c>
      <c r="B8" s="51">
        <v>56</v>
      </c>
      <c r="C8" s="51">
        <v>62.285714285714285</v>
      </c>
      <c r="D8" s="51">
        <v>90</v>
      </c>
      <c r="E8" s="51">
        <v>98.571428571428569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M6" sqref="M6"/>
    </sheetView>
  </sheetViews>
  <sheetFormatPr defaultRowHeight="17.399999999999999" x14ac:dyDescent="0.4"/>
  <cols>
    <col min="4" max="8" width="9.8984375" customWidth="1"/>
  </cols>
  <sheetData>
    <row r="2" spans="1:8" x14ac:dyDescent="0.4">
      <c r="A2" s="45" t="s">
        <v>0</v>
      </c>
      <c r="B2" s="45" t="s">
        <v>88</v>
      </c>
      <c r="C2" s="45" t="s">
        <v>43</v>
      </c>
      <c r="D2" s="45" t="s">
        <v>153</v>
      </c>
      <c r="E2" s="45"/>
      <c r="F2" s="45"/>
      <c r="G2" s="45"/>
      <c r="H2" s="45"/>
    </row>
    <row r="3" spans="1:8" x14ac:dyDescent="0.4">
      <c r="A3" s="45"/>
      <c r="B3" s="45"/>
      <c r="C3" s="4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 x14ac:dyDescent="0.4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 x14ac:dyDescent="0.4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 x14ac:dyDescent="0.4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 x14ac:dyDescent="0.4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 x14ac:dyDescent="0.4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 x14ac:dyDescent="0.4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 x14ac:dyDescent="0.4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 x14ac:dyDescent="0.4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 x14ac:dyDescent="0.4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 x14ac:dyDescent="0.4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 x14ac:dyDescent="0.4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 x14ac:dyDescent="0.4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 x14ac:dyDescent="0.4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 x14ac:dyDescent="0.4">
      <c r="A17" s="53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 x14ac:dyDescent="0.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2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13CC12F9-CB34-4AA6-A42A-AD7293A36685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J14" sqref="J14"/>
    </sheetView>
  </sheetViews>
  <sheetFormatPr defaultRowHeight="17.399999999999999" x14ac:dyDescent="0.4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 x14ac:dyDescent="0.45">
      <c r="B1" s="46" t="s">
        <v>114</v>
      </c>
      <c r="C1" s="46"/>
      <c r="D1" s="46"/>
      <c r="E1" s="46"/>
      <c r="F1" s="46"/>
      <c r="G1" s="11" t="s">
        <v>115</v>
      </c>
    </row>
    <row r="2" spans="1:7" x14ac:dyDescent="0.4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 x14ac:dyDescent="0.4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 x14ac:dyDescent="0.4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 x14ac:dyDescent="0.4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 x14ac:dyDescent="0.4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 x14ac:dyDescent="0.4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F1" sqref="F1"/>
    </sheetView>
  </sheetViews>
  <sheetFormatPr defaultRowHeight="17.399999999999999" x14ac:dyDescent="0.4"/>
  <cols>
    <col min="1" max="1" width="11" bestFit="1" customWidth="1"/>
    <col min="4" max="4" width="11" bestFit="1" customWidth="1"/>
  </cols>
  <sheetData>
    <row r="1" spans="1:4" ht="18" thickBot="1" x14ac:dyDescent="0.45">
      <c r="A1" s="47" t="s">
        <v>132</v>
      </c>
      <c r="B1" s="48"/>
      <c r="C1" s="48"/>
      <c r="D1" s="49"/>
    </row>
    <row r="2" spans="1:4" ht="18" thickBot="1" x14ac:dyDescent="0.45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 x14ac:dyDescent="0.4">
      <c r="A3" s="18" t="s">
        <v>137</v>
      </c>
      <c r="B3" s="54">
        <v>120</v>
      </c>
      <c r="C3" s="55">
        <v>108</v>
      </c>
      <c r="D3" s="19">
        <f>C3/B3</f>
        <v>0.9</v>
      </c>
    </row>
    <row r="4" spans="1:4" x14ac:dyDescent="0.4">
      <c r="A4" s="20" t="s">
        <v>138</v>
      </c>
      <c r="B4" s="56">
        <v>140</v>
      </c>
      <c r="C4" s="57">
        <v>77</v>
      </c>
      <c r="D4" s="21">
        <f>C4/B4</f>
        <v>0.55000000000000004</v>
      </c>
    </row>
    <row r="5" spans="1:4" x14ac:dyDescent="0.4">
      <c r="A5" s="20" t="s">
        <v>139</v>
      </c>
      <c r="B5" s="56">
        <v>115</v>
      </c>
      <c r="C5" s="57">
        <v>125</v>
      </c>
      <c r="D5" s="21">
        <f>C5/B5</f>
        <v>1.0869565217391304</v>
      </c>
    </row>
    <row r="6" spans="1:4" ht="18" thickBot="1" x14ac:dyDescent="0.45">
      <c r="A6" s="22" t="s">
        <v>140</v>
      </c>
      <c r="B6" s="58">
        <v>90</v>
      </c>
      <c r="C6" s="59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1" priority="2" operator="greaterThanOrEqual">
      <formula>1</formula>
    </cfRule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I17" sqref="I17"/>
    </sheetView>
  </sheetViews>
  <sheetFormatPr defaultRowHeight="17.399999999999999" x14ac:dyDescent="0.4"/>
  <sheetData>
    <row r="1" spans="1:8" x14ac:dyDescent="0.4">
      <c r="A1" t="s">
        <v>141</v>
      </c>
    </row>
    <row r="3" spans="1:8" x14ac:dyDescent="0.4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 x14ac:dyDescent="0.4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 x14ac:dyDescent="0.4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 x14ac:dyDescent="0.4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 x14ac:dyDescent="0.4">
      <c r="G7" t="s">
        <v>151</v>
      </c>
      <c r="H7">
        <v>12000</v>
      </c>
    </row>
    <row r="8" spans="1:8" x14ac:dyDescent="0.4">
      <c r="G8" t="s">
        <v>149</v>
      </c>
      <c r="H8">
        <v>11000</v>
      </c>
    </row>
    <row r="9" spans="1:8" x14ac:dyDescent="0.4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김유진</cp:lastModifiedBy>
  <dcterms:created xsi:type="dcterms:W3CDTF">2023-05-11T11:47:16Z</dcterms:created>
  <dcterms:modified xsi:type="dcterms:W3CDTF">2026-08-26T06:33:44Z</dcterms:modified>
</cp:coreProperties>
</file>