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j990\OneDrive\바탕 화면\컴활 실기\new\2026기본서_컴활1급실기\01 엑셀\03 기본모의고사\"/>
    </mc:Choice>
  </mc:AlternateContent>
  <xr:revisionPtr revIDLastSave="0" documentId="13_ncr:1_{D533090B-8834-4A0A-9189-F942113847BF}" xr6:coauthVersionLast="47" xr6:coauthVersionMax="47" xr10:uidLastSave="{00000000-0000-0000-0000-000000000000}"/>
  <bookViews>
    <workbookView xWindow="0" yWindow="0" windowWidth="14400" windowHeight="15600" tabRatio="765" firstSheet="1" activeTab="1" xr2:uid="{0E0FC216-47B2-48BC-BA16-25062CF71296}"/>
  </bookViews>
  <sheets>
    <sheet name="기본작업" sheetId="1" r:id="rId1"/>
    <sheet name="계산작업" sheetId="2" r:id="rId2"/>
    <sheet name="기술부" sheetId="11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" l="1" a="1"/>
  <c r="B11" i="2"/>
  <c r="B12" i="2" a="1"/>
  <c r="B12" i="2"/>
  <c r="B13" i="2" a="1"/>
  <c r="B13" i="2"/>
  <c r="B14" i="2" a="1"/>
  <c r="B14" i="2"/>
  <c r="B15" i="2" a="1"/>
  <c r="B15" i="2"/>
  <c r="B10" i="2" a="1"/>
  <c r="B10" i="2"/>
  <c r="F11" i="2" a="1"/>
  <c r="F11" i="2"/>
  <c r="F12" i="2" a="1"/>
  <c r="F12" i="2"/>
  <c r="F10" i="2" a="1"/>
  <c r="F10" i="2"/>
  <c r="E3" i="2"/>
  <c r="C4" i="2"/>
  <c r="C5" i="2"/>
  <c r="C6" i="2"/>
  <c r="C3" i="2"/>
  <c r="F21" i="2" a="1"/>
  <c r="F21" i="2"/>
  <c r="F22" i="2" a="1"/>
  <c r="F22" i="2"/>
  <c r="F23" i="2" a="1"/>
  <c r="F23" i="2"/>
  <c r="F24" i="2" a="1"/>
  <c r="F24" i="2"/>
  <c r="F25" i="2" a="1"/>
  <c r="F25" i="2"/>
  <c r="F26" i="2" a="1"/>
  <c r="F26" i="2"/>
  <c r="F27" i="2" a="1"/>
  <c r="F27" i="2"/>
  <c r="F28" i="2" a="1"/>
  <c r="F28" i="2"/>
  <c r="F29" i="2" a="1"/>
  <c r="F29" i="2"/>
  <c r="F30" i="2" a="1"/>
  <c r="F30" i="2"/>
  <c r="F31" i="2" a="1"/>
  <c r="F31" i="2"/>
  <c r="F32" i="2" a="1"/>
  <c r="F32" i="2"/>
  <c r="F33" i="2" a="1"/>
  <c r="F33" i="2"/>
  <c r="F34" i="2" a="1"/>
  <c r="F34" i="2"/>
  <c r="F35" i="2" a="1"/>
  <c r="F35" i="2"/>
  <c r="F36" i="2" a="1"/>
  <c r="F36" i="2"/>
  <c r="F37" i="2" a="1"/>
  <c r="F37" i="2"/>
  <c r="F38" i="2" a="1"/>
  <c r="F38" i="2"/>
  <c r="F39" i="2" a="1"/>
  <c r="F39" i="2"/>
  <c r="F20" i="2" a="1"/>
  <c r="F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A34" i="1"/>
  <c r="D3" i="6"/>
  <c r="D4" i="6"/>
  <c r="D5" i="6"/>
  <c r="D6" i="6"/>
  <c r="I38" i="2" a="1"/>
  <c r="I39" i="2" a="1"/>
  <c r="I21" i="2" a="1"/>
  <c r="I22" i="2" a="1"/>
  <c r="I23" i="2" a="1"/>
  <c r="I24" i="2" a="1"/>
  <c r="I25" i="2" a="1"/>
  <c r="I26" i="2" a="1"/>
  <c r="I27" i="2" a="1"/>
  <c r="I28" i="2" a="1"/>
  <c r="I29" i="2" a="1"/>
  <c r="I30" i="2" a="1"/>
  <c r="I31" i="2" a="1"/>
  <c r="I32" i="2" a="1"/>
  <c r="I33" i="2" a="1"/>
  <c r="I34" i="2" a="1"/>
  <c r="I35" i="2" a="1"/>
  <c r="I36" i="2" a="1"/>
  <c r="I37" i="2" a="1"/>
  <c r="I20" i="2" a="1"/>
  <c r="I39" i="2" l="1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3EE7D0-E306-4597-A6A8-6BFD8C1CAEA1}" name="MS Access Database_Query" type="1" refreshedVersion="8" background="1">
    <dbPr connection="DSN=MS Access Database;DBQ=C:\Users\uj990\Downloads\성적.accdb;DefaultDir=C:\Users\uj990\Downloads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Users\uj990\Downloads\성적.accdb`.사원평가정보 사원평가정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<sst xmlns="http://schemas.openxmlformats.org/spreadsheetml/2006/main" count="315" uniqueCount="188">
  <si>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</si>
  <si>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</si>
  <si>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</si>
  <si>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</si>
  <si>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</si>
  <si>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</si>
  <si>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</si>
  <si>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</si>
  <si>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</si>
  <si>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</si>
  <si>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</si>
  <si>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</si>
  <si>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</si>
  <si>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</si>
  <si>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</si>
  <si>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</si>
  <si>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</si>
  <si>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</si>
  <si>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</si>
  <si>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</si>
  <si>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</si>
  <si>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</si>
  <si>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</si>
  <si>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</si>
  <si>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</si>
  <si>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</si>
  <si>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</si>
  <si>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</si>
  <si>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</si>
  <si>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</si>
  <si>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</si>
  <si>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</si>
  <si>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</si>
  <si>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</si>
  <si>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</si>
  <si>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</si>
  <si>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</si>
  <si>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</si>
  <si>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</si>
  <si>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</si>
  <si>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</si>
  <si>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</si>
  <si>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</si>
  <si>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</si>
  <si>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</si>
  <si>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</si>
  <si>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</si>
  <si>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</si>
  <si>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</si>
  <si>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</si>
  <si>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</si>
  <si>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</si>
  <si>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</si>
  <si>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</si>
  <si>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</si>
  <si>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</si>
  <si>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</si>
  <si>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</si>
  <si>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</si>
  <si>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</si>
  <si>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</si>
  <si>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</si>
  <si>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</si>
  <si>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</si>
  <si>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</si>
  <si>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</si>
  <si>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</si>
  <si>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</si>
  <si>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</si>
  <si>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</si>
  <si>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</si>
  <si>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</si>
  <si>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</si>
  <si>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</si>
  <si>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</si>
  <si>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</si>
  <si>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</si>
  <si>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</si>
  <si>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</si>
  <si>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</si>
  <si>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</si>
  <si>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</si>
  <si>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</si>
  <si>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</si>
  <si>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</si>
  <si>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</si>
  <si>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</si>
  <si>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</si>
  <si>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</si>
  <si>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</si>
  <si>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</si>
  <si>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</si>
  <si>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</si>
  <si>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</si>
  <si>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</si>
  <si>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</si>
  <si>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</si>
  <si>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</si>
  <si>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</si>
  <si>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</si>
  <si>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</si>
  <si>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</si>
  <si>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</si>
  <si>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</si>
  <si>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</si>
  <si>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</si>
  <si>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</si>
  <si>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</si>
  <si>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</si>
  <si>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</si>
  <si>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</si>
  <si>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</si>
  <si>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</si>
  <si>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</si>
  <si>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</si>
  <si>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</si>
  <si>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</si>
  <si>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</si>
  <si>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</si>
  <si>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</si>
  <si>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</si>
  <si>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</si>
  <si>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</si>
  <si>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</si>
  <si>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</si>
  <si>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</si>
  <si>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</si>
  <si>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</si>
  <si>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</si>
  <si>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</si>
  <si>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</si>
  <si>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</si>
  <si>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</si>
  <si>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</si>
  <si>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</si>
  <si>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</si>
  <si>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</si>
  <si>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</si>
  <si>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</si>
  <si>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</si>
  <si>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</si>
  <si>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</si>
  <si>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</si>
  <si>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</si>
  <si>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</si>
  <si>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</si>
  <si>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</si>
  <si>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</si>
  <si>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</si>
  <si>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</si>
  <si>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</si>
  <si>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</si>
  <si>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</si>
  <si>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</si>
  <si>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</si>
  <si>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</si>
  <si>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</si>
  <si>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</si>
  <si>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</si>
  <si>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</si>
  <si>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</si>
  <si>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</si>
  <si>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</si>
  <si>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</si>
  <si>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</si>
  <si>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</si>
  <si>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</si>
  <si>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</si>
  <si>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</si>
  <si>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</si>
  <si>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</si>
  <si>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</si>
  <si>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마소희</t>
  </si>
  <si>
    <t>박혁거</t>
  </si>
  <si>
    <t>우성룡</t>
  </si>
  <si>
    <t>최민정</t>
  </si>
  <si>
    <t>(모두)</t>
  </si>
  <si>
    <t>평균 : 영어독해</t>
  </si>
  <si>
    <t>평균 : 영어듣기</t>
  </si>
  <si>
    <t>평균 : 전산실기</t>
  </si>
  <si>
    <t>평균 : 전산이론</t>
  </si>
  <si>
    <t/>
  </si>
  <si>
    <t>인원수</t>
    <phoneticPr fontId="2" type="noConversion"/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</si>
  <si>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</si>
  <si>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</si>
  <si>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</si>
  <si>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</si>
  <si>
    <t>컴활합격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</si>
</sst>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9" formatCode="[Red][&gt;=120]\★0;[Blue][&gt;=100]\☆0;0"/>
    <numFmt numFmtId="180" formatCode="#&quot;점&quot;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80" fontId="0" fillId="0" borderId="0" xfId="0" applyNumberFormat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4"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00-4C00-9162-E52B24396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6</xdr:row>
      <xdr:rowOff>146539</xdr:rowOff>
    </xdr:from>
    <xdr:to>
      <xdr:col>2</xdr:col>
      <xdr:colOff>7327</xdr:colOff>
      <xdr:row>10</xdr:row>
      <xdr:rowOff>14654</xdr:rowOff>
    </xdr:to>
    <xdr:sp macro="[0]!서식적용" textlink="">
      <xdr:nvSpPr>
        <xdr:cNvPr id="4" name="순서도: 천공 테이프 3">
          <a:extLst>
            <a:ext uri="{FF2B5EF4-FFF2-40B4-BE49-F238E27FC236}">
              <a16:creationId xmlns:a16="http://schemas.microsoft.com/office/drawing/2014/main" id="{1BD1F463-EF03-B729-BD5D-084D84E20211}"/>
            </a:ext>
          </a:extLst>
        </xdr:cNvPr>
        <xdr:cNvSpPr/>
      </xdr:nvSpPr>
      <xdr:spPr>
        <a:xfrm>
          <a:off x="21981" y="1443404"/>
          <a:ext cx="1509346" cy="718038"/>
        </a:xfrm>
        <a:prstGeom prst="flowChartPunched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14654</xdr:colOff>
      <xdr:row>6</xdr:row>
      <xdr:rowOff>131885</xdr:rowOff>
    </xdr:from>
    <xdr:to>
      <xdr:col>4</xdr:col>
      <xdr:colOff>0</xdr:colOff>
      <xdr:row>9</xdr:row>
      <xdr:rowOff>212480</xdr:rowOff>
    </xdr:to>
    <xdr:sp macro="[0]!목표달성" textlink="">
      <xdr:nvSpPr>
        <xdr:cNvPr id="5" name="순서도: 천공 테이프 4">
          <a:extLst>
            <a:ext uri="{FF2B5EF4-FFF2-40B4-BE49-F238E27FC236}">
              <a16:creationId xmlns:a16="http://schemas.microsoft.com/office/drawing/2014/main" id="{0525DE1A-E98A-BDC0-E57C-91E5FDCAF26E}"/>
            </a:ext>
          </a:extLst>
        </xdr:cNvPr>
        <xdr:cNvSpPr/>
      </xdr:nvSpPr>
      <xdr:spPr>
        <a:xfrm>
          <a:off x="1538654" y="1428750"/>
          <a:ext cx="1509346" cy="718038"/>
        </a:xfrm>
        <a:prstGeom prst="flowChartPunched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은진" refreshedDate="46093.791792939817" backgroundQuery="1" createdVersion="8" refreshedVersion="8" minRefreshableVersion="3" recordCount="37" xr:uid="{43A3DEE0-8836-4800-8428-29963260365C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EA5C78-1A43-47E6-903D-07CBF30D04D6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3:E7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 defaultSubtotal="0">
      <items count="4">
        <item x="1"/>
        <item x="3"/>
        <item x="0"/>
        <item x="2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1" numFmtId="180"/>
    <dataField name="평균 : 영어듣기" fld="3" subtotal="average" baseField="1" baseItem="2" numFmtId="180"/>
    <dataField name="평균 : 전산실기" fld="5" subtotal="average" baseField="1" baseItem="0" numFmtId="180"/>
    <dataField name="평균 : 전산이론" fld="4" subtotal="average" baseField="1" baseItem="1" numFmtId="18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61EF0BC-A5B4-495D-9716-22EA1ECC80F0}" name="표4" displayName="표4" ref="A1:F11" totalsRowShown="0">
  <autoFilter ref="A1:F11" xr:uid="{261EF0BC-A5B4-495D-9716-22EA1ECC80F0}"/>
  <tableColumns count="6">
    <tableColumn id="1" xr3:uid="{B6BB3894-8C4E-45C4-BB1C-4317AB5F8B6C}" name="이름"/>
    <tableColumn id="2" xr3:uid="{24AD10BC-393A-4A25-BD99-A3984318F3A6}" name="부서명"/>
    <tableColumn id="3" xr3:uid="{016A7AC5-096E-473E-AECC-34C08B0CD6A0}" name="영어독해"/>
    <tableColumn id="4" xr3:uid="{BE749A0C-5F5B-44C6-9C20-C83267669546}" name="영어듣기"/>
    <tableColumn id="5" xr3:uid="{2556BC6E-9D0B-4BD9-A598-89DA7F8A1885}" name="전산이론"/>
    <tableColumn id="6" xr3:uid="{8F3AC0E5-1B78-4470-9A72-1D4B18C0936C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K12" sqref="K12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167</v>
      </c>
    </row>
    <row r="3" spans="1:18">
      <c r="A3" s="1" t="s">
        <v>168</v>
      </c>
      <c r="B3" s="1" t="s">
        <v>169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154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155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156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157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158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159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162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163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164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165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166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160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161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171</v>
      </c>
    </row>
    <row r="34" spans="1:7">
      <c r="A34" t="b">
        <f>AND(AVERAGE(C4,D4,E4)&gt;=80,F4&gt;=G4)</f>
        <v>0</v>
      </c>
    </row>
    <row r="36" spans="1:7">
      <c r="A36" s="1" t="s">
        <v>168</v>
      </c>
      <c r="B36" s="1" t="s">
        <v>169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154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163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165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3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topLeftCell="A7" zoomScaleNormal="100" workbookViewId="0">
      <selection activeCell="F15" sqref="F15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182</v>
      </c>
      <c r="E2" s="47" t="s">
        <v>170</v>
      </c>
      <c r="F2" s="48"/>
      <c r="G2" s="49"/>
      <c r="H2" s="3" t="s">
        <v>183</v>
      </c>
      <c r="I2" s="3" t="s">
        <v>185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50">
        <f>DSUM($A$19:$I$39,7,$H$2:$I$3)</f>
        <v>1200000</v>
      </c>
      <c r="F3" s="51"/>
      <c r="G3" s="52"/>
      <c r="H3" s="3" t="s">
        <v>184</v>
      </c>
      <c r="I3" s="3" t="s">
        <v>186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23</v>
      </c>
      <c r="E8" t="s">
        <v>24</v>
      </c>
    </row>
    <row r="9" spans="1:9">
      <c r="A9" s="1" t="s">
        <v>25</v>
      </c>
      <c r="B9" s="2" t="s">
        <v>26</v>
      </c>
      <c r="E9" s="1"/>
      <c r="F9" s="2" t="s">
        <v>27</v>
      </c>
    </row>
    <row r="10" spans="1:9">
      <c r="A10" s="1" t="s">
        <v>28</v>
      </c>
      <c r="B10" s="5">
        <f t="array" ref="B10">TRUNC(AVERAGE(       IF( $A10=$A$20:$A$39,$G$20:$G$39)      ),0)</f>
        <v>1333333</v>
      </c>
      <c r="E10" s="2" t="s">
        <v>29</v>
      </c>
      <c r="F10" s="6">
        <f t="array" ref="F10">SUM( IF(RIGHT($A$20:$A$39,2)=E10,$G$20:$G$39,FALSE)*IFERROR(FIND("판매",$A$20:$A$39,1)=1,FALSE)  )</f>
        <v>4000000</v>
      </c>
    </row>
    <row r="11" spans="1:9">
      <c r="A11" s="1" t="s">
        <v>30</v>
      </c>
      <c r="B11" s="5">
        <f t="array" ref="B11">TRUNC(AVERAGE(       IF( $A11=$A$20:$A$39,$G$20:$G$39)      ),0)</f>
        <v>1250000</v>
      </c>
      <c r="E11" s="2" t="s">
        <v>31</v>
      </c>
      <c r="F11" s="6">
        <f t="array" ref="F11">SUM( IF(RIGHT($A$20:$A$39,2)=E11,$G$20:$G$39,FALSE)*IFERROR(FIND("판매",$A$20:$A$39,1)=1,FALSE)  )</f>
        <v>5000000</v>
      </c>
    </row>
    <row r="12" spans="1:9">
      <c r="A12" s="1" t="s">
        <v>32</v>
      </c>
      <c r="B12" s="5">
        <f t="array" ref="B12">TRUNC(AVERAGE(       IF( $A12=$A$20:$A$39,$G$20:$G$39)      ),0)</f>
        <v>1266666</v>
      </c>
      <c r="E12" s="2" t="s">
        <v>33</v>
      </c>
      <c r="F12" s="6">
        <f t="array" ref="F12">SUM( IF(RIGHT($A$20:$A$39,2)=E12,$G$20:$G$39,FALSE)*IFERROR(FIND("판매",$A$20:$A$39,1)=1,FALSE)  )</f>
        <v>3800000</v>
      </c>
    </row>
    <row r="13" spans="1:9">
      <c r="A13" s="1" t="s">
        <v>34</v>
      </c>
      <c r="B13" s="5">
        <f t="array" ref="B13">TRUNC(AVERAGE(       IF( $A13=$A$20:$A$39,$G$20:$G$39)      ),0)</f>
        <v>1137500</v>
      </c>
    </row>
    <row r="14" spans="1:9">
      <c r="A14" s="1" t="s">
        <v>35</v>
      </c>
      <c r="B14" s="5">
        <f t="array" ref="B14">TRUNC(AVERAGE(       IF( $A14=$A$20:$A$39,$G$20:$G$39)      ),0)</f>
        <v>1233333</v>
      </c>
    </row>
    <row r="15" spans="1:9">
      <c r="A15" s="1" t="s">
        <v>36</v>
      </c>
      <c r="B15" s="5">
        <f t="array" ref="B15">TRUNC(AVERAGE(       IF( $A15=$A$20:$A$39,$G$20:$G$39)      ),0)</f>
        <v>1175000</v>
      </c>
    </row>
    <row r="16" spans="1:9">
      <c r="B16" s="5"/>
    </row>
    <row r="18" spans="1:9">
      <c r="A18" t="s">
        <v>37</v>
      </c>
      <c r="H18" t="s">
        <v>38</v>
      </c>
      <c r="I18" s="7">
        <v>45170</v>
      </c>
    </row>
    <row r="19" spans="1:9">
      <c r="A19" s="8" t="s">
        <v>25</v>
      </c>
      <c r="B19" s="8" t="s">
        <v>39</v>
      </c>
      <c r="C19" s="8" t="s">
        <v>40</v>
      </c>
      <c r="D19" s="8" t="s">
        <v>22</v>
      </c>
      <c r="E19" s="2" t="s">
        <v>41</v>
      </c>
      <c r="F19" s="2" t="s">
        <v>42</v>
      </c>
      <c r="G19" s="8" t="s">
        <v>43</v>
      </c>
      <c r="H19" s="8" t="s">
        <v>44</v>
      </c>
      <c r="I19" s="2" t="s">
        <v>45</v>
      </c>
    </row>
    <row r="20" spans="1:9">
      <c r="A20" s="1" t="s">
        <v>28</v>
      </c>
      <c r="B20" s="1" t="s">
        <v>46</v>
      </c>
      <c r="C20" s="1" t="s">
        <v>47</v>
      </c>
      <c r="D20" s="9">
        <v>2012</v>
      </c>
      <c r="E20" s="1" t="str">
        <f xml:space="preserve"> UPPER(REPLACE(C20,2,0,RIGHT(D20,2)))</f>
        <v>P1201</v>
      </c>
      <c r="F20" s="1" t="str" cm="1">
        <f t="array" ref="F20">_xlfn.IFS(LEFT(C20)="p","부장",LEFT(C20)="k","과장",LEFT(C20)="d","대리",LEFT(C20)="s","사원")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36</v>
      </c>
      <c r="B21" s="1" t="s">
        <v>48</v>
      </c>
      <c r="C21" s="1" t="s">
        <v>49</v>
      </c>
      <c r="D21" s="9">
        <v>2020</v>
      </c>
      <c r="E21" s="1" t="str">
        <f t="shared" ref="E21:E39" si="1" xml:space="preserve"> UPPER(REPLACE(C21,2,0,RIGHT(D21,2)))</f>
        <v>K2012</v>
      </c>
      <c r="F21" s="1" t="str" cm="1">
        <f t="array" ref="F21">_xlfn.IFS(LEFT(C21)="p","부장",LEFT(C21)="k","과장",LEFT(C21)="d","대리",LEFT(C21)="s","사원")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30</v>
      </c>
      <c r="B22" s="1" t="s">
        <v>50</v>
      </c>
      <c r="C22" s="1" t="s">
        <v>51</v>
      </c>
      <c r="D22" s="9">
        <v>2021</v>
      </c>
      <c r="E22" s="1" t="str">
        <f t="shared" si="1"/>
        <v>K2102</v>
      </c>
      <c r="F22" s="1" t="str" cm="1">
        <f t="array" ref="F22">_xlfn.IFS(LEFT(C22)="p","부장",LEFT(C22)="k","과장",LEFT(C22)="d","대리",LEFT(C22)="s","사원")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34</v>
      </c>
      <c r="B23" s="1" t="s">
        <v>52</v>
      </c>
      <c r="C23" s="1" t="s">
        <v>53</v>
      </c>
      <c r="D23" s="9">
        <v>2020</v>
      </c>
      <c r="E23" s="1" t="str">
        <f t="shared" si="1"/>
        <v>K2034</v>
      </c>
      <c r="F23" s="1" t="str" cm="1">
        <f t="array" ref="F23">_xlfn.IFS(LEFT(C23)="p","부장",LEFT(C23)="k","과장",LEFT(C23)="d","대리",LEFT(C23)="s","사원")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32</v>
      </c>
      <c r="B24" s="1" t="s">
        <v>54</v>
      </c>
      <c r="C24" s="1" t="s">
        <v>55</v>
      </c>
      <c r="D24" s="9">
        <v>2019</v>
      </c>
      <c r="E24" s="1" t="str">
        <f t="shared" si="1"/>
        <v>S1962</v>
      </c>
      <c r="F24" s="1" t="str" cm="1">
        <f t="array" ref="F24">_xlfn.IFS(LEFT(C24)="p","부장",LEFT(C24)="k","과장",LEFT(C24)="d","대리",LEFT(C24)="s","사원")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35</v>
      </c>
      <c r="B25" s="1" t="s">
        <v>56</v>
      </c>
      <c r="C25" s="1" t="s">
        <v>57</v>
      </c>
      <c r="D25" s="9">
        <v>2021</v>
      </c>
      <c r="E25" s="1" t="str">
        <f t="shared" si="1"/>
        <v>K2123</v>
      </c>
      <c r="F25" s="1" t="str" cm="1">
        <f t="array" ref="F25">_xlfn.IFS(LEFT(C25)="p","부장",LEFT(C25)="k","과장",LEFT(C25)="d","대리",LEFT(C25)="s","사원")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28</v>
      </c>
      <c r="B26" s="1" t="s">
        <v>58</v>
      </c>
      <c r="C26" s="1" t="s">
        <v>59</v>
      </c>
      <c r="D26" s="9">
        <v>2020</v>
      </c>
      <c r="E26" s="1" t="str">
        <f t="shared" si="1"/>
        <v>K2001</v>
      </c>
      <c r="F26" s="1" t="str" cm="1">
        <f t="array" ref="F26">_xlfn.IFS(LEFT(C26)="p","부장",LEFT(C26)="k","과장",LEFT(C26)="d","대리",LEFT(C26)="s","사원")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34</v>
      </c>
      <c r="B27" s="1" t="s">
        <v>60</v>
      </c>
      <c r="C27" s="1" t="s">
        <v>61</v>
      </c>
      <c r="D27" s="9">
        <v>2015</v>
      </c>
      <c r="E27" s="1" t="str">
        <f t="shared" si="1"/>
        <v>D1509</v>
      </c>
      <c r="F27" s="1" t="str" cm="1">
        <f t="array" ref="F27">_xlfn.IFS(LEFT(C27)="p","부장",LEFT(C27)="k","과장",LEFT(C27)="d","대리",LEFT(C27)="s","사원")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30</v>
      </c>
      <c r="B28" s="1" t="s">
        <v>62</v>
      </c>
      <c r="C28" s="1" t="s">
        <v>63</v>
      </c>
      <c r="D28" s="9">
        <v>2023</v>
      </c>
      <c r="E28" s="1" t="str">
        <f t="shared" si="1"/>
        <v>S2317</v>
      </c>
      <c r="F28" s="1" t="str" cm="1">
        <f t="array" ref="F28">_xlfn.IFS(LEFT(C28)="p","부장",LEFT(C28)="k","과장",LEFT(C28)="d","대리",LEFT(C28)="s","사원")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32</v>
      </c>
      <c r="B29" s="1" t="s">
        <v>64</v>
      </c>
      <c r="C29" s="1" t="s">
        <v>65</v>
      </c>
      <c r="D29" s="9">
        <v>2007</v>
      </c>
      <c r="E29" s="1" t="str">
        <f t="shared" si="1"/>
        <v>P0703</v>
      </c>
      <c r="F29" s="1" t="str" cm="1">
        <f t="array" ref="F29">_xlfn.IFS(LEFT(C29)="p","부장",LEFT(C29)="k","과장",LEFT(C29)="d","대리",LEFT(C29)="s","사원")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35</v>
      </c>
      <c r="B30" s="1" t="s">
        <v>66</v>
      </c>
      <c r="C30" s="1" t="s">
        <v>67</v>
      </c>
      <c r="D30" s="9">
        <v>2010</v>
      </c>
      <c r="E30" s="1" t="str">
        <f t="shared" si="1"/>
        <v>K1005</v>
      </c>
      <c r="F30" s="1" t="str" cm="1">
        <f t="array" ref="F30">_xlfn.IFS(LEFT(C30)="p","부장",LEFT(C30)="k","과장",LEFT(C30)="d","대리",LEFT(C30)="s","사원")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28</v>
      </c>
      <c r="B31" s="1" t="s">
        <v>68</v>
      </c>
      <c r="C31" s="1" t="s">
        <v>69</v>
      </c>
      <c r="D31" s="9">
        <v>2022</v>
      </c>
      <c r="E31" s="1" t="str">
        <f t="shared" si="1"/>
        <v>D2201</v>
      </c>
      <c r="F31" s="1" t="str" cm="1">
        <f t="array" ref="F31">_xlfn.IFS(LEFT(C31)="p","부장",LEFT(C31)="k","과장",LEFT(C31)="d","대리",LEFT(C31)="s","사원")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34</v>
      </c>
      <c r="B32" s="1" t="s">
        <v>70</v>
      </c>
      <c r="C32" s="1" t="s">
        <v>71</v>
      </c>
      <c r="D32" s="9">
        <v>2023</v>
      </c>
      <c r="E32" s="1" t="str">
        <f t="shared" si="1"/>
        <v>S2332</v>
      </c>
      <c r="F32" s="1" t="str" cm="1">
        <f t="array" ref="F32">_xlfn.IFS(LEFT(C32)="p","부장",LEFT(C32)="k","과장",LEFT(C32)="d","대리",LEFT(C32)="s","사원")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30</v>
      </c>
      <c r="B33" s="1" t="s">
        <v>72</v>
      </c>
      <c r="C33" s="1" t="s">
        <v>73</v>
      </c>
      <c r="D33" s="9">
        <v>2010</v>
      </c>
      <c r="E33" s="1" t="str">
        <f t="shared" si="1"/>
        <v>P1002</v>
      </c>
      <c r="F33" s="1" t="str" cm="1">
        <f t="array" ref="F33">_xlfn.IFS(LEFT(C33)="p","부장",LEFT(C33)="k","과장",LEFT(C33)="d","대리",LEFT(C33)="s","사원")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35</v>
      </c>
      <c r="B34" s="1" t="s">
        <v>74</v>
      </c>
      <c r="C34" s="1" t="s">
        <v>75</v>
      </c>
      <c r="D34" s="9">
        <v>2023</v>
      </c>
      <c r="E34" s="1" t="str">
        <f t="shared" si="1"/>
        <v>S2334</v>
      </c>
      <c r="F34" s="1" t="str" cm="1">
        <f t="array" ref="F34">_xlfn.IFS(LEFT(C34)="p","부장",LEFT(C34)="k","과장",LEFT(C34)="d","대리",LEFT(C34)="s","사원")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32</v>
      </c>
      <c r="B35" s="1" t="s">
        <v>76</v>
      </c>
      <c r="C35" s="1" t="s">
        <v>77</v>
      </c>
      <c r="D35" s="9">
        <v>2021</v>
      </c>
      <c r="E35" s="1" t="str">
        <f t="shared" si="1"/>
        <v>K2103</v>
      </c>
      <c r="F35" s="1" t="str" cm="1">
        <f t="array" ref="F35">_xlfn.IFS(LEFT(C35)="p","부장",LEFT(C35)="k","과장",LEFT(C35)="d","대리",LEFT(C35)="s","사원")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36</v>
      </c>
      <c r="B36" s="1" t="s">
        <v>78</v>
      </c>
      <c r="C36" s="1" t="s">
        <v>79</v>
      </c>
      <c r="D36" s="9">
        <v>2021</v>
      </c>
      <c r="E36" s="1" t="str">
        <f t="shared" si="1"/>
        <v>S2151</v>
      </c>
      <c r="F36" s="1" t="str" cm="1">
        <f t="array" ref="F36">_xlfn.IFS(LEFT(C36)="p","부장",LEFT(C36)="k","과장",LEFT(C36)="d","대리",LEFT(C36)="s","사원")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30</v>
      </c>
      <c r="B37" s="1" t="s">
        <v>80</v>
      </c>
      <c r="C37" s="1" t="s">
        <v>81</v>
      </c>
      <c r="D37" s="9">
        <v>2022</v>
      </c>
      <c r="E37" s="1" t="str">
        <f t="shared" si="1"/>
        <v>D2220</v>
      </c>
      <c r="F37" s="1" t="str" cm="1">
        <f t="array" ref="F37">_xlfn.IFS(LEFT(C37)="p","부장",LEFT(C37)="k","과장",LEFT(C37)="d","대리",LEFT(C37)="s","사원")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82</v>
      </c>
      <c r="B38" s="1" t="s">
        <v>83</v>
      </c>
      <c r="C38" s="1" t="s">
        <v>84</v>
      </c>
      <c r="D38" s="9">
        <v>2017</v>
      </c>
      <c r="E38" s="1" t="str">
        <f t="shared" si="1"/>
        <v>K1742</v>
      </c>
      <c r="F38" s="1" t="str" cm="1">
        <f t="array" ref="F38">_xlfn.IFS(LEFT(C38)="p","부장",LEFT(C38)="k","과장",LEFT(C38)="d","대리",LEFT(C38)="s","사원")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34</v>
      </c>
      <c r="B39" s="1" t="s">
        <v>85</v>
      </c>
      <c r="C39" s="1" t="s">
        <v>86</v>
      </c>
      <c r="D39" s="9">
        <v>2023</v>
      </c>
      <c r="E39" s="1" t="str">
        <f t="shared" si="1"/>
        <v>S2325</v>
      </c>
      <c r="F39" s="1" t="str" cm="1">
        <f t="array" ref="F39">_xlfn.IFS(LEFT(C39)="p","부장",LEFT(C39)="k","과장",LEFT(C39)="d","대리",LEFT(C39)="s","사원")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A083F-AC98-4006-A634-E5DB35A69B2E}">
  <sheetPr codeName="Sheet8"/>
  <dimension ref="A1:F11"/>
  <sheetViews>
    <sheetView workbookViewId="0">
      <selection activeCell="A4" sqref="A4:F4"/>
    </sheetView>
  </sheetViews>
  <sheetFormatPr defaultRowHeight="16.5"/>
  <cols>
    <col min="3" max="6" width="10.25" customWidth="1"/>
  </cols>
  <sheetData>
    <row r="1" spans="1:6">
      <c r="A1" t="s">
        <v>0</v>
      </c>
      <c r="B1" t="s">
        <v>87</v>
      </c>
      <c r="C1" t="s">
        <v>89</v>
      </c>
      <c r="D1" t="s">
        <v>90</v>
      </c>
      <c r="E1" t="s">
        <v>91</v>
      </c>
      <c r="F1" t="s">
        <v>92</v>
      </c>
    </row>
    <row r="2" spans="1:6">
      <c r="A2" t="s">
        <v>172</v>
      </c>
      <c r="B2" t="s">
        <v>94</v>
      </c>
      <c r="C2">
        <v>76</v>
      </c>
      <c r="D2">
        <v>72</v>
      </c>
      <c r="E2">
        <v>100</v>
      </c>
      <c r="F2">
        <v>100</v>
      </c>
    </row>
    <row r="3" spans="1:6">
      <c r="A3" t="s">
        <v>93</v>
      </c>
      <c r="B3" t="s">
        <v>94</v>
      </c>
      <c r="C3">
        <v>52</v>
      </c>
      <c r="D3">
        <v>64</v>
      </c>
      <c r="E3">
        <v>70</v>
      </c>
      <c r="F3">
        <v>90</v>
      </c>
    </row>
    <row r="4" spans="1:6">
      <c r="A4" t="s">
        <v>175</v>
      </c>
      <c r="B4" t="s">
        <v>94</v>
      </c>
      <c r="C4">
        <v>40</v>
      </c>
      <c r="D4">
        <v>28</v>
      </c>
      <c r="E4">
        <v>0</v>
      </c>
      <c r="F4">
        <v>90</v>
      </c>
    </row>
    <row r="5" spans="1:6">
      <c r="A5" t="s">
        <v>174</v>
      </c>
      <c r="B5" t="s">
        <v>94</v>
      </c>
      <c r="C5">
        <v>40</v>
      </c>
      <c r="D5">
        <v>24</v>
      </c>
      <c r="E5">
        <v>80</v>
      </c>
      <c r="F5">
        <v>100</v>
      </c>
    </row>
    <row r="6" spans="1:6">
      <c r="A6" t="s">
        <v>101</v>
      </c>
      <c r="B6" t="s">
        <v>94</v>
      </c>
      <c r="C6">
        <v>52</v>
      </c>
      <c r="D6">
        <v>48</v>
      </c>
      <c r="E6">
        <v>0</v>
      </c>
      <c r="F6">
        <v>100</v>
      </c>
    </row>
    <row r="7" spans="1:6">
      <c r="A7" t="s">
        <v>102</v>
      </c>
      <c r="B7" t="s">
        <v>94</v>
      </c>
      <c r="C7">
        <v>64</v>
      </c>
      <c r="D7">
        <v>40</v>
      </c>
      <c r="E7">
        <v>90</v>
      </c>
      <c r="F7">
        <v>100</v>
      </c>
    </row>
    <row r="8" spans="1:6">
      <c r="A8" t="s">
        <v>173</v>
      </c>
      <c r="B8" t="s">
        <v>94</v>
      </c>
      <c r="C8">
        <v>52</v>
      </c>
      <c r="D8">
        <v>36</v>
      </c>
      <c r="E8">
        <v>80</v>
      </c>
      <c r="F8">
        <v>80</v>
      </c>
    </row>
    <row r="9" spans="1:6">
      <c r="A9" t="s">
        <v>111</v>
      </c>
      <c r="B9" t="s">
        <v>94</v>
      </c>
      <c r="C9">
        <v>68</v>
      </c>
      <c r="D9">
        <v>72</v>
      </c>
      <c r="E9">
        <v>100</v>
      </c>
      <c r="F9">
        <v>100</v>
      </c>
    </row>
    <row r="10" spans="1:6">
      <c r="A10" t="s">
        <v>105</v>
      </c>
      <c r="B10" t="s">
        <v>94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106</v>
      </c>
      <c r="B11" t="s">
        <v>94</v>
      </c>
      <c r="C11">
        <v>68</v>
      </c>
      <c r="D11">
        <v>60</v>
      </c>
      <c r="E11">
        <v>100</v>
      </c>
      <c r="F11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:E7"/>
  <sheetViews>
    <sheetView topLeftCell="B1" workbookViewId="0">
      <selection activeCell="B3" sqref="B3"/>
    </sheetView>
  </sheetViews>
  <sheetFormatPr defaultRowHeight="16.5"/>
  <cols>
    <col min="1" max="1" width="9.375" bestFit="1" customWidth="1"/>
    <col min="2" max="5" width="15.25" bestFit="1" customWidth="1"/>
  </cols>
  <sheetData>
    <row r="1" spans="1:5">
      <c r="A1" s="39" t="s">
        <v>0</v>
      </c>
      <c r="B1" t="s">
        <v>176</v>
      </c>
    </row>
    <row r="3" spans="1:5">
      <c r="A3" s="39" t="s">
        <v>87</v>
      </c>
      <c r="B3" t="s">
        <v>177</v>
      </c>
      <c r="C3" t="s">
        <v>178</v>
      </c>
      <c r="D3" t="s">
        <v>179</v>
      </c>
      <c r="E3" t="s">
        <v>180</v>
      </c>
    </row>
    <row r="4" spans="1:5">
      <c r="A4" t="s">
        <v>94</v>
      </c>
      <c r="B4" s="58">
        <v>57.6</v>
      </c>
      <c r="C4" s="58">
        <v>50</v>
      </c>
      <c r="D4" s="58">
        <v>96</v>
      </c>
      <c r="E4" s="58">
        <v>71</v>
      </c>
    </row>
    <row r="5" spans="1:5">
      <c r="A5" t="s">
        <v>110</v>
      </c>
      <c r="B5" s="58">
        <v>57.333333333333336</v>
      </c>
      <c r="C5" s="58">
        <v>54</v>
      </c>
      <c r="D5" s="58">
        <v>91.666666666666671</v>
      </c>
      <c r="E5" s="58">
        <v>89.166666666666671</v>
      </c>
    </row>
    <row r="6" spans="1:5">
      <c r="A6" t="s">
        <v>97</v>
      </c>
      <c r="B6" s="58">
        <v>44</v>
      </c>
      <c r="C6" s="58">
        <v>47</v>
      </c>
      <c r="D6" s="58">
        <v>91.25</v>
      </c>
      <c r="E6" s="58">
        <v>77.5</v>
      </c>
    </row>
    <row r="7" spans="1:5">
      <c r="A7" t="s">
        <v>100</v>
      </c>
      <c r="B7" s="58">
        <v>56</v>
      </c>
      <c r="C7" s="58">
        <v>62.285714285714285</v>
      </c>
      <c r="D7" s="58">
        <v>98.571428571428569</v>
      </c>
      <c r="E7" s="58">
        <v>90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D22" sqref="D22"/>
    </sheetView>
  </sheetViews>
  <sheetFormatPr defaultRowHeight="16.5"/>
  <cols>
    <col min="4" max="8" width="9.875" customWidth="1"/>
  </cols>
  <sheetData>
    <row r="2" spans="1:8">
      <c r="A2" s="53" t="s">
        <v>0</v>
      </c>
      <c r="B2" s="53" t="s">
        <v>87</v>
      </c>
      <c r="C2" s="53" t="s">
        <v>42</v>
      </c>
      <c r="D2" s="53" t="s">
        <v>152</v>
      </c>
      <c r="E2" s="53"/>
      <c r="F2" s="53"/>
      <c r="G2" s="53"/>
      <c r="H2" s="53"/>
    </row>
    <row r="3" spans="1:8">
      <c r="A3" s="53"/>
      <c r="B3" s="53"/>
      <c r="C3" s="53"/>
      <c r="D3" s="37" t="s">
        <v>88</v>
      </c>
      <c r="E3" s="37" t="s">
        <v>89</v>
      </c>
      <c r="F3" s="37" t="s">
        <v>90</v>
      </c>
      <c r="G3" s="37" t="s">
        <v>91</v>
      </c>
      <c r="H3" s="37" t="s">
        <v>92</v>
      </c>
    </row>
    <row r="4" spans="1:8">
      <c r="A4" s="34" t="s">
        <v>93</v>
      </c>
      <c r="B4" s="35" t="s">
        <v>94</v>
      </c>
      <c r="C4" s="35" t="s">
        <v>95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111</v>
      </c>
      <c r="B5" s="27" t="s">
        <v>94</v>
      </c>
      <c r="C5" s="27" t="s">
        <v>95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101</v>
      </c>
      <c r="B6" s="27" t="s">
        <v>94</v>
      </c>
      <c r="C6" s="27" t="s">
        <v>98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102</v>
      </c>
      <c r="B7" s="27" t="s">
        <v>94</v>
      </c>
      <c r="C7" s="27" t="s">
        <v>98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105</v>
      </c>
      <c r="B8" s="27" t="s">
        <v>94</v>
      </c>
      <c r="C8" s="27" t="s">
        <v>98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106</v>
      </c>
      <c r="B9" s="27" t="s">
        <v>94</v>
      </c>
      <c r="C9" s="27" t="s">
        <v>98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107</v>
      </c>
      <c r="B10" s="27" t="s">
        <v>97</v>
      </c>
      <c r="C10" s="27" t="s">
        <v>95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96</v>
      </c>
      <c r="B11" s="27" t="s">
        <v>97</v>
      </c>
      <c r="C11" s="27" t="s">
        <v>98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103</v>
      </c>
      <c r="B12" s="27" t="s">
        <v>97</v>
      </c>
      <c r="C12" s="27" t="s">
        <v>98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104</v>
      </c>
      <c r="B13" s="27" t="s">
        <v>97</v>
      </c>
      <c r="C13" s="27" t="s">
        <v>98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99</v>
      </c>
      <c r="B14" s="27" t="s">
        <v>100</v>
      </c>
      <c r="C14" s="27" t="s">
        <v>98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108</v>
      </c>
      <c r="B15" s="27" t="s">
        <v>100</v>
      </c>
      <c r="C15" s="27" t="s">
        <v>98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112</v>
      </c>
      <c r="B16" s="27" t="s">
        <v>110</v>
      </c>
      <c r="C16" s="27" t="s">
        <v>95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0" t="s">
        <v>109</v>
      </c>
      <c r="B17" s="31" t="s">
        <v>110</v>
      </c>
      <c r="C17" s="31" t="s">
        <v>98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153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81CC3BCF-4C2B-487B-A588-3A39AA575673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M18" sqref="M18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4" t="s">
        <v>113</v>
      </c>
      <c r="C1" s="54"/>
      <c r="D1" s="54"/>
      <c r="E1" s="54"/>
      <c r="F1" s="54"/>
      <c r="G1" s="11" t="s">
        <v>114</v>
      </c>
    </row>
    <row r="2" spans="1:7">
      <c r="A2" s="1" t="s">
        <v>115</v>
      </c>
      <c r="B2" s="1" t="s">
        <v>116</v>
      </c>
      <c r="C2" s="1" t="s">
        <v>117</v>
      </c>
      <c r="D2" s="1" t="s">
        <v>118</v>
      </c>
      <c r="E2" s="1" t="s">
        <v>119</v>
      </c>
      <c r="F2" s="1" t="s">
        <v>120</v>
      </c>
      <c r="G2" s="1" t="s">
        <v>121</v>
      </c>
    </row>
    <row r="3" spans="1:7">
      <c r="A3" s="1" t="s">
        <v>122</v>
      </c>
      <c r="B3" s="1" t="s">
        <v>123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124</v>
      </c>
      <c r="B4" s="1" t="s">
        <v>125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126</v>
      </c>
      <c r="B5" s="1" t="s">
        <v>127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128</v>
      </c>
      <c r="B6" s="1" t="s">
        <v>129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128</v>
      </c>
      <c r="B7" s="1" t="s">
        <v>130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zoomScaleNormal="100" workbookViewId="0">
      <selection activeCell="G11" sqref="G11"/>
    </sheetView>
  </sheetViews>
  <sheetFormatPr defaultRowHeight="16.5"/>
  <cols>
    <col min="1" max="1" width="11" bestFit="1" customWidth="1"/>
    <col min="4" max="4" width="11" bestFit="1" customWidth="1"/>
  </cols>
  <sheetData>
    <row r="1" spans="1:6" ht="17.25" thickBot="1">
      <c r="A1" s="55" t="s">
        <v>131</v>
      </c>
      <c r="B1" s="56"/>
      <c r="C1" s="56"/>
      <c r="D1" s="57"/>
      <c r="F1" t="s">
        <v>187</v>
      </c>
    </row>
    <row r="2" spans="1:6" ht="17.25" thickBot="1">
      <c r="A2" s="14" t="s">
        <v>132</v>
      </c>
      <c r="B2" s="15" t="s">
        <v>133</v>
      </c>
      <c r="C2" s="16" t="s">
        <v>134</v>
      </c>
      <c r="D2" s="17" t="s">
        <v>135</v>
      </c>
    </row>
    <row r="3" spans="1:6">
      <c r="A3" s="18" t="s">
        <v>136</v>
      </c>
      <c r="B3" s="41">
        <v>120</v>
      </c>
      <c r="C3" s="42">
        <v>108</v>
      </c>
      <c r="D3" s="19">
        <f>C3/B3</f>
        <v>0.9</v>
      </c>
    </row>
    <row r="4" spans="1:6">
      <c r="A4" s="20" t="s">
        <v>137</v>
      </c>
      <c r="B4" s="43">
        <v>140</v>
      </c>
      <c r="C4" s="44">
        <v>77</v>
      </c>
      <c r="D4" s="21">
        <f>C4/B4</f>
        <v>0.55000000000000004</v>
      </c>
    </row>
    <row r="5" spans="1:6">
      <c r="A5" s="20" t="s">
        <v>138</v>
      </c>
      <c r="B5" s="43">
        <v>115</v>
      </c>
      <c r="C5" s="44">
        <v>125</v>
      </c>
      <c r="D5" s="21">
        <f>C5/B5</f>
        <v>1.0869565217391304</v>
      </c>
    </row>
    <row r="6" spans="1:6" ht="17.25" thickBot="1">
      <c r="A6" s="22" t="s">
        <v>139</v>
      </c>
      <c r="B6" s="45">
        <v>90</v>
      </c>
      <c r="C6" s="46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1" priority="2" operator="greaterThanOrEqual">
      <formula>1</formula>
    </cfRule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15"/>
  <sheetViews>
    <sheetView workbookViewId="0">
      <selection activeCell="E10" sqref="E10"/>
    </sheetView>
  </sheetViews>
  <sheetFormatPr defaultRowHeight="16.5"/>
  <sheetData>
    <row r="1" spans="1:8">
      <c r="A1" t="s">
        <v>140</v>
      </c>
    </row>
    <row r="3" spans="1:8">
      <c r="A3" s="24" t="s">
        <v>141</v>
      </c>
      <c r="B3" s="24" t="s">
        <v>142</v>
      </c>
      <c r="C3" s="24" t="s">
        <v>143</v>
      </c>
      <c r="D3" s="24" t="s">
        <v>144</v>
      </c>
      <c r="G3" s="24" t="s">
        <v>142</v>
      </c>
      <c r="H3" s="24" t="s">
        <v>145</v>
      </c>
    </row>
    <row r="4" spans="1:8">
      <c r="A4">
        <v>1</v>
      </c>
      <c r="B4" t="s">
        <v>146</v>
      </c>
      <c r="C4">
        <v>10</v>
      </c>
      <c r="D4" s="25">
        <v>130000</v>
      </c>
      <c r="G4" t="s">
        <v>147</v>
      </c>
      <c r="H4">
        <v>15000</v>
      </c>
    </row>
    <row r="5" spans="1:8">
      <c r="A5">
        <v>2</v>
      </c>
      <c r="B5" t="s">
        <v>148</v>
      </c>
      <c r="C5">
        <v>8</v>
      </c>
      <c r="D5" s="25">
        <v>88000</v>
      </c>
      <c r="G5" t="s">
        <v>149</v>
      </c>
      <c r="H5">
        <v>14000</v>
      </c>
    </row>
    <row r="6" spans="1:8">
      <c r="A6">
        <v>3</v>
      </c>
      <c r="B6" t="s">
        <v>150</v>
      </c>
      <c r="C6">
        <v>13</v>
      </c>
      <c r="D6" s="25">
        <v>156000</v>
      </c>
      <c r="G6" t="s">
        <v>146</v>
      </c>
      <c r="H6">
        <v>13000</v>
      </c>
    </row>
    <row r="7" spans="1:8">
      <c r="B7" t="s">
        <v>181</v>
      </c>
      <c r="C7" t="s">
        <v>181</v>
      </c>
      <c r="D7" t="s">
        <v>181</v>
      </c>
      <c r="G7" t="s">
        <v>150</v>
      </c>
      <c r="H7">
        <v>12000</v>
      </c>
    </row>
    <row r="8" spans="1:8">
      <c r="A8" t="s">
        <v>181</v>
      </c>
      <c r="B8" t="s">
        <v>181</v>
      </c>
      <c r="C8" t="s">
        <v>181</v>
      </c>
      <c r="D8" t="s">
        <v>181</v>
      </c>
      <c r="G8" t="s">
        <v>148</v>
      </c>
      <c r="H8">
        <v>11000</v>
      </c>
    </row>
    <row r="9" spans="1:8">
      <c r="A9" t="s">
        <v>181</v>
      </c>
      <c r="B9" t="s">
        <v>181</v>
      </c>
      <c r="C9" t="s">
        <v>181</v>
      </c>
      <c r="D9" t="s">
        <v>181</v>
      </c>
      <c r="G9" t="s">
        <v>151</v>
      </c>
      <c r="H9">
        <v>10000</v>
      </c>
    </row>
    <row r="10" spans="1:8">
      <c r="A10" t="s">
        <v>181</v>
      </c>
      <c r="B10" t="s">
        <v>181</v>
      </c>
      <c r="C10" t="s">
        <v>181</v>
      </c>
      <c r="D10" t="s">
        <v>181</v>
      </c>
    </row>
    <row r="11" spans="1:8">
      <c r="A11" t="s">
        <v>181</v>
      </c>
      <c r="B11" t="s">
        <v>181</v>
      </c>
      <c r="C11" t="s">
        <v>181</v>
      </c>
      <c r="D11" t="s">
        <v>181</v>
      </c>
    </row>
    <row r="12" spans="1:8">
      <c r="A12" t="s">
        <v>181</v>
      </c>
      <c r="B12" t="s">
        <v>181</v>
      </c>
      <c r="C12" t="s">
        <v>181</v>
      </c>
      <c r="D12" t="s">
        <v>181</v>
      </c>
    </row>
    <row r="13" spans="1:8">
      <c r="A13" t="s">
        <v>181</v>
      </c>
      <c r="B13" t="s">
        <v>181</v>
      </c>
      <c r="C13" t="s">
        <v>181</v>
      </c>
      <c r="D13" t="s">
        <v>181</v>
      </c>
    </row>
    <row r="14" spans="1:8">
      <c r="A14" t="s">
        <v>181</v>
      </c>
      <c r="B14" t="s">
        <v>181</v>
      </c>
      <c r="C14" t="s">
        <v>181</v>
      </c>
      <c r="D14" t="s">
        <v>181</v>
      </c>
    </row>
    <row r="15" spans="1:8">
      <c r="A15" t="s">
        <v>181</v>
      </c>
      <c r="B15" t="s">
        <v>181</v>
      </c>
      <c r="C15" t="s">
        <v>181</v>
      </c>
      <c r="D15" t="s">
        <v>181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박은진</cp:lastModifiedBy>
  <cp:lastPrinted>2026-03-12T09:58:16Z</cp:lastPrinted>
  <dcterms:created xsi:type="dcterms:W3CDTF">2023-05-11T11:47:16Z</dcterms:created>
  <dcterms:modified xsi:type="dcterms:W3CDTF">2026-03-13T11:24:22Z</dcterms:modified>
</cp:coreProperties>
</file>