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815753-6144-4004-B8F2-D2A29A84C182}" xr6:coauthVersionLast="47" xr6:coauthVersionMax="47" xr10:uidLastSave="{00000000-0000-0000-0000-000000000000}"/>
  <bookViews>
    <workbookView xWindow="2910" yWindow="750" windowWidth="17700" windowHeight="10215" firstSheet="5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4" i="5"/>
  <c r="D24" i="5"/>
  <c r="F20" i="5"/>
  <c r="D20" i="5"/>
  <c r="F12" i="5"/>
  <c r="D12" i="5"/>
  <c r="F7" i="5"/>
  <c r="F25" i="5" s="1"/>
  <c r="D7" i="5"/>
  <c r="D25" i="5" s="1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<sst xmlns="http://schemas.openxmlformats.org/spreadsheetml/2006/main" count="438" uniqueCount="291">
  <si>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</si>
  <si>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</si>
  <si>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</si>
  <si>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</si>
  <si>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</si>
  <si>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</si>
  <si>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</si>
  <si>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</si>
  <si>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</si>
  <si>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</si>
  <si>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</si>
  <si>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</si>
  <si>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</si>
  <si>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</si>
  <si>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</si>
  <si>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</si>
  <si>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</si>
  <si>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</si>
  <si>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</si>
  <si>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</si>
  <si>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</si>
  <si>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</si>
  <si>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</si>
  <si>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</si>
  <si>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</si>
  <si>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</si>
  <si>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</si>
  <si>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</si>
  <si>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</si>
  <si>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</si>
  <si>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</si>
  <si>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</si>
  <si>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</si>
  <si>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</si>
  <si>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</si>
  <si>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</si>
  <si>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</si>
  <si>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</si>
  <si>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</si>
  <si>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</si>
  <si>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</si>
  <si>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</si>
  <si>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</si>
  <si>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</si>
  <si>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</si>
  <si>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</si>
  <si>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</si>
  <si>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</si>
  <si>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</si>
  <si>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</si>
  <si>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</si>
  <si>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</si>
  <si>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</si>
  <si>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</si>
  <si>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</si>
  <si>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</si>
  <si>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</si>
  <si>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</si>
  <si>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</si>
  <si>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</si>
  <si>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</si>
  <si>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</si>
  <si>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</si>
  <si>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</si>
  <si>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</si>
  <si>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</si>
  <si>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</si>
  <si>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</si>
  <si>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</si>
  <si>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</si>
  <si>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</si>
  <si>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</si>
  <si>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</si>
  <si>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</si>
  <si>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</si>
  <si>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</si>
  <si>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</si>
  <si>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</si>
  <si>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</si>
  <si>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</si>
  <si>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</si>
  <si>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</si>
  <si>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</si>
  <si>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</si>
  <si>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</si>
  <si>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</si>
  <si>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</si>
  <si>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</si>
  <si>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</si>
  <si>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</si>
  <si>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</si>
  <si>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</si>
  <si>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</si>
  <si>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</si>
  <si>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</si>
  <si>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</si>
  <si>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</si>
  <si>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</si>
  <si>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</si>
  <si>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</si>
  <si>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</si>
  <si>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</si>
  <si>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</si>
  <si>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</si>
  <si>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</si>
  <si>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</si>
  <si>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</si>
  <si>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</si>
  <si>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</si>
  <si>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</si>
  <si>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</si>
  <si>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</si>
  <si>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</si>
  <si>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</si>
  <si>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</si>
  <si>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</si>
  <si>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</si>
  <si>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</si>
  <si>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</si>
  <si>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</si>
  <si>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</si>
  <si>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</si>
  <si>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</si>
  <si>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</si>
  <si>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</si>
  <si>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</si>
  <si>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</si>
  <si>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</si>
  <si>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</si>
  <si>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</si>
  <si>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</si>
  <si>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</si>
  <si>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</si>
  <si>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</si>
  <si>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</si>
  <si>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</si>
  <si>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</si>
  <si>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</si>
  <si>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</si>
  <si>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</si>
  <si>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</si>
  <si>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</si>
  <si>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</si>
  <si>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</si>
  <si>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</si>
  <si>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</si>
  <si>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</si>
  <si>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</si>
  <si>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</si>
  <si>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</si>
  <si>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</si>
  <si>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</si>
  <si>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</si>
  <si>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</si>
  <si>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</si>
  <si>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</si>
  <si>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</si>
  <si>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</si>
  <si>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</si>
  <si>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</si>
  <si>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</si>
  <si>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</si>
  <si>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</si>
  <si>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</si>
  <si>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</si>
  <si>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</si>
  <si>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</si>
  <si>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</si>
  <si>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</si>
  <si>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</si>
  <si>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</si>
  <si>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</si>
  <si>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</si>
  <si>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</si>
  <si>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</si>
  <si>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</si>
  <si>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</si>
  <si>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</si>
  <si>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</si>
  <si>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</si>
  <si>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</si>
  <si>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</si>
  <si>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</si>
  <si>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</si>
  <si>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</si>
  <si>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</si>
  <si>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</si>
  <si>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</si>
  <si>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</si>
  <si>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</si>
  <si>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</si>
  <si>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</si>
  <si>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</si>
  <si>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</si>
  <si>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</si>
  <si>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</si>
  <si>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</si>
  <si>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</si>
  <si>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</si>
  <si>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</si>
  <si>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</si>
  <si>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</si>
  <si>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</si>
  <si>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</si>
  <si>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</si>
  <si>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</si>
  <si>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</si>
  <si>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</si>
  <si>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</si>
  <si>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</si>
  <si>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</si>
  <si>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</si>
  <si>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</si>
  <si>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</si>
  <si>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</si>
  <si>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</si>
  <si>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</si>
  <si>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</si>
  <si>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</si>
  <si>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</si>
  <si>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</si>
  <si>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</si>
  <si>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</si>
  <si>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</si>
  <si>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</si>
  <si>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</si>
  <si>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</si>
  <si>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</si>
  <si>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</si>
  <si>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</si>
  <si>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</si>
  <si>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</si>
  <si>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</si>
  <si>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</si>
  <si>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</si>
  <si>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</si>
  <si>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</si>
  <si>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</si>
  <si>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</si>
  <si>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</si>
  <si>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</si>
  <si>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</si>
  <si>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</si>
  <si>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</si>
  <si>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</si>
  <si>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</si>
  <si>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</si>
  <si>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</si>
  <si>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</si>
  <si>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</si>
  <si>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</si>
  <si>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</si>
  <si>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</si>
  <si>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</si>
  <si>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</si>
  <si>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</si>
  <si>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</t>
  </si>
  <si>
    <t>C.C</t>
    <phoneticPr fontId="1" type="noConversion"/>
  </si>
  <si>
    <t>C.C(Corrugated Cardboard)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</si>
  <si>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</si>
  <si>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</si>
  <si>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</si>
  <si>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</si>
  <si>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</si>
  <si>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</si>
  <si>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</si>
  <si>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</si>
  <si>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</si>
  <si>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</si>
  <si>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</si>
  <si>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</si>
  <si>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</si>
  <si>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</si>
  <si>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</si>
  <si>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</si>
  <si>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</si>
  <si>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</si>
  <si>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</si>
  <si>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&gt;=1000000</t>
    <phoneticPr fontId="1" type="noConversion"/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</si>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</sst>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0" fillId="0" borderId="1" xfId="0" applyNumberFormat="1" applyBorder="1" applyAlignment="1">
      <alignment horizontal="center" vertical="center"/>
    </xf>
    <xf numFmtId="18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C-43EE-A33D-BD860EC28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565CA74-5FAA-425B-FF22-4B7BDE84BE41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960.556459837964" createdVersion="8" refreshedVersion="8" minRefreshableVersion="3" recordCount="7" xr:uid="{06ECE7F8-38EA-4FC2-BEB6-0246F43F694A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2ACD50-6FC1-4247-853F-CD1C1C28534F}" name="피벗 테이블3" cacheId="1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8" sqref="H8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  <c r="H3" s="1" t="s">
        <v>265</v>
      </c>
    </row>
    <row r="4" spans="1:8" x14ac:dyDescent="0.3">
      <c r="A4" s="1" t="s">
        <v>250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259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266</v>
      </c>
      <c r="G3" s="20" t="s">
        <v>188</v>
      </c>
    </row>
    <row r="4" spans="1:7" x14ac:dyDescent="0.3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3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3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3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3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3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3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3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3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3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3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3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3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3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267</v>
      </c>
      <c r="C4" t="s">
        <v>268</v>
      </c>
      <c r="D4" t="s">
        <v>269</v>
      </c>
      <c r="E4" t="s">
        <v>139</v>
      </c>
    </row>
    <row r="5" spans="2:5" x14ac:dyDescent="0.3">
      <c r="B5" t="s">
        <v>270</v>
      </c>
      <c r="C5">
        <v>500</v>
      </c>
      <c r="D5">
        <v>458</v>
      </c>
      <c r="E5">
        <v>42</v>
      </c>
    </row>
    <row r="6" spans="2:5" x14ac:dyDescent="0.3">
      <c r="B6" t="s">
        <v>271</v>
      </c>
      <c r="C6">
        <v>300</v>
      </c>
      <c r="D6">
        <v>255</v>
      </c>
      <c r="E6">
        <v>45</v>
      </c>
    </row>
    <row r="7" spans="2:5" x14ac:dyDescent="0.3">
      <c r="B7" t="s">
        <v>272</v>
      </c>
      <c r="C7">
        <v>250</v>
      </c>
      <c r="D7">
        <v>214</v>
      </c>
      <c r="E7">
        <v>36</v>
      </c>
    </row>
    <row r="8" spans="2:5" x14ac:dyDescent="0.3">
      <c r="B8" t="s">
        <v>273</v>
      </c>
      <c r="C8">
        <v>680</v>
      </c>
      <c r="D8">
        <v>621</v>
      </c>
      <c r="E8">
        <v>59</v>
      </c>
    </row>
    <row r="9" spans="2:5" x14ac:dyDescent="0.3">
      <c r="B9" t="s">
        <v>274</v>
      </c>
      <c r="C9">
        <v>1000</v>
      </c>
      <c r="D9">
        <v>875</v>
      </c>
      <c r="E9">
        <v>125</v>
      </c>
    </row>
    <row r="10" spans="2:5" x14ac:dyDescent="0.3">
      <c r="B10" t="s">
        <v>275</v>
      </c>
      <c r="C10">
        <v>350</v>
      </c>
      <c r="D10">
        <v>249</v>
      </c>
      <c r="E10">
        <v>101</v>
      </c>
    </row>
    <row r="11" spans="2:5" x14ac:dyDescent="0.3">
      <c r="B11" t="s">
        <v>276</v>
      </c>
      <c r="C11">
        <v>800</v>
      </c>
      <c r="D11">
        <v>756</v>
      </c>
      <c r="E11">
        <v>44</v>
      </c>
    </row>
    <row r="12" spans="2:5" x14ac:dyDescent="0.3">
      <c r="B12" t="s">
        <v>277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3" sqref="A3:G18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8" workbookViewId="0">
      <selection activeCell="E30" sqref="E30:E38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44</v>
      </c>
      <c r="B24" s="4" t="s">
        <v>45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51</v>
      </c>
      <c r="B25" s="4" t="s">
        <v>278</v>
      </c>
      <c r="D25" s="6">
        <f>DSUM(A14:E22,4,A24:B26)</f>
        <v>25600</v>
      </c>
      <c r="E25" s="6">
        <f>DAVERAGE(A14:E22,5,A24:B26)</f>
        <v>18.25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53</v>
      </c>
      <c r="B26" s="4" t="s">
        <v>278</v>
      </c>
    </row>
    <row r="27" spans="1:10" x14ac:dyDescent="0.3">
      <c r="G27" s="12" t="s">
        <v>78</v>
      </c>
      <c r="H27" s="12"/>
      <c r="I27" s="12"/>
      <c r="J27" s="4" t="str">
        <f>COUNTIFS(H16:H25,"경기고교",I16:I25,3)&amp;"명"</f>
        <v>2명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SUMIFS(J16:J25,H16:H25,"경기고교",I16:I25,2)&amp;"점"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5"/>
  <sheetViews>
    <sheetView topLeftCell="A10" workbookViewId="0">
      <selection activeCell="F20" activeCellId="10" sqref="A3 D7 F7 D12 F12 D20 D24 D25 F25 F24 F20"/>
    </sheetView>
  </sheetViews>
  <sheetFormatPr defaultRowHeight="16.5" outlineLevelRow="2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28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2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2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2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1" x14ac:dyDescent="0.3">
      <c r="A7" s="8"/>
      <c r="B7" s="4"/>
      <c r="C7" s="24" t="s">
        <v>280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2" x14ac:dyDescent="0.3">
      <c r="A8" s="8">
        <v>45300</v>
      </c>
      <c r="B8" s="4" t="s">
        <v>114</v>
      </c>
      <c r="C8" s="4" t="s">
        <v>118</v>
      </c>
      <c r="D8" s="4">
        <v>6</v>
      </c>
      <c r="E8" s="4">
        <v>1</v>
      </c>
      <c r="F8" s="4">
        <v>7</v>
      </c>
      <c r="G8" s="4">
        <v>4</v>
      </c>
    </row>
    <row r="9" spans="1:7" outlineLevel="2" x14ac:dyDescent="0.3">
      <c r="A9" s="8">
        <v>45301</v>
      </c>
      <c r="B9" s="4" t="s">
        <v>112</v>
      </c>
      <c r="C9" s="4" t="s">
        <v>118</v>
      </c>
      <c r="D9" s="4">
        <v>9</v>
      </c>
      <c r="E9" s="4">
        <v>8</v>
      </c>
      <c r="F9" s="4">
        <v>7</v>
      </c>
      <c r="G9" s="4">
        <v>3</v>
      </c>
    </row>
    <row r="10" spans="1:7" outlineLevel="2" x14ac:dyDescent="0.3">
      <c r="A10" s="8">
        <v>45308</v>
      </c>
      <c r="B10" s="4" t="s">
        <v>116</v>
      </c>
      <c r="C10" s="4" t="s">
        <v>118</v>
      </c>
      <c r="D10" s="4">
        <v>2</v>
      </c>
      <c r="E10" s="4">
        <v>6</v>
      </c>
      <c r="F10" s="4">
        <v>3</v>
      </c>
      <c r="G10" s="4">
        <v>3</v>
      </c>
    </row>
    <row r="11" spans="1:7" outlineLevel="2" x14ac:dyDescent="0.3">
      <c r="A11" s="8">
        <v>45310</v>
      </c>
      <c r="B11" s="4" t="s">
        <v>114</v>
      </c>
      <c r="C11" s="4" t="s">
        <v>118</v>
      </c>
      <c r="D11" s="4">
        <v>8</v>
      </c>
      <c r="E11" s="4">
        <v>3</v>
      </c>
      <c r="F11" s="4">
        <v>0</v>
      </c>
      <c r="G11" s="4">
        <v>9</v>
      </c>
    </row>
    <row r="12" spans="1:7" outlineLevel="1" x14ac:dyDescent="0.3">
      <c r="A12" s="8"/>
      <c r="B12" s="4"/>
      <c r="C12" s="24" t="s">
        <v>281</v>
      </c>
      <c r="D12" s="28">
        <f>SUBTOTAL(1,D8:D11)</f>
        <v>6.25</v>
      </c>
      <c r="E12" s="4"/>
      <c r="F12" s="28">
        <f>SUBTOTAL(1,F8:F11)</f>
        <v>4.25</v>
      </c>
      <c r="G12" s="4"/>
    </row>
    <row r="13" spans="1:7" outlineLevel="2" x14ac:dyDescent="0.3">
      <c r="A13" s="8">
        <v>45294</v>
      </c>
      <c r="B13" s="4" t="s">
        <v>112</v>
      </c>
      <c r="C13" s="4" t="s">
        <v>113</v>
      </c>
      <c r="D13" s="4">
        <v>2</v>
      </c>
      <c r="E13" s="4">
        <v>5</v>
      </c>
      <c r="F13" s="4">
        <v>7</v>
      </c>
      <c r="G13" s="4">
        <v>5</v>
      </c>
    </row>
    <row r="14" spans="1:7" outlineLevel="2" x14ac:dyDescent="0.3">
      <c r="A14" s="8">
        <v>45296</v>
      </c>
      <c r="B14" s="4" t="s">
        <v>116</v>
      </c>
      <c r="C14" s="4" t="s">
        <v>113</v>
      </c>
      <c r="D14" s="4">
        <v>6</v>
      </c>
      <c r="E14" s="4">
        <v>7</v>
      </c>
      <c r="F14" s="4">
        <v>2</v>
      </c>
      <c r="G14" s="4">
        <v>9</v>
      </c>
    </row>
    <row r="15" spans="1:7" outlineLevel="2" x14ac:dyDescent="0.3">
      <c r="A15" s="8">
        <v>45301</v>
      </c>
      <c r="B15" s="4" t="s">
        <v>116</v>
      </c>
      <c r="C15" s="4" t="s">
        <v>113</v>
      </c>
      <c r="D15" s="4">
        <v>6</v>
      </c>
      <c r="E15" s="4">
        <v>7</v>
      </c>
      <c r="F15" s="4">
        <v>8</v>
      </c>
      <c r="G15" s="4">
        <v>8</v>
      </c>
    </row>
    <row r="16" spans="1:7" outlineLevel="2" x14ac:dyDescent="0.3">
      <c r="A16" s="8">
        <v>45303</v>
      </c>
      <c r="B16" s="4" t="s">
        <v>116</v>
      </c>
      <c r="C16" s="4" t="s">
        <v>113</v>
      </c>
      <c r="D16" s="4">
        <v>5</v>
      </c>
      <c r="E16" s="4">
        <v>7</v>
      </c>
      <c r="F16" s="4">
        <v>0</v>
      </c>
      <c r="G16" s="4">
        <v>10</v>
      </c>
    </row>
    <row r="17" spans="1:7" outlineLevel="2" x14ac:dyDescent="0.3">
      <c r="A17" s="8">
        <v>45304</v>
      </c>
      <c r="B17" s="4" t="s">
        <v>114</v>
      </c>
      <c r="C17" s="4" t="s">
        <v>113</v>
      </c>
      <c r="D17" s="4">
        <v>0</v>
      </c>
      <c r="E17" s="4">
        <v>8</v>
      </c>
      <c r="F17" s="4">
        <v>10</v>
      </c>
      <c r="G17" s="4">
        <v>8</v>
      </c>
    </row>
    <row r="18" spans="1:7" outlineLevel="2" x14ac:dyDescent="0.3">
      <c r="A18" s="8">
        <v>45310</v>
      </c>
      <c r="B18" s="4" t="s">
        <v>112</v>
      </c>
      <c r="C18" s="4" t="s">
        <v>113</v>
      </c>
      <c r="D18" s="4">
        <v>8</v>
      </c>
      <c r="E18" s="4">
        <v>8</v>
      </c>
      <c r="F18" s="4">
        <v>6</v>
      </c>
      <c r="G18" s="4">
        <v>3</v>
      </c>
    </row>
    <row r="19" spans="1:7" outlineLevel="2" x14ac:dyDescent="0.3">
      <c r="A19" s="8">
        <v>45310</v>
      </c>
      <c r="B19" s="4" t="s">
        <v>116</v>
      </c>
      <c r="C19" s="4" t="s">
        <v>113</v>
      </c>
      <c r="D19" s="4">
        <v>3</v>
      </c>
      <c r="E19" s="4">
        <v>6</v>
      </c>
      <c r="F19" s="4">
        <v>8</v>
      </c>
      <c r="G19" s="4">
        <v>10</v>
      </c>
    </row>
    <row r="20" spans="1:7" outlineLevel="1" x14ac:dyDescent="0.3">
      <c r="A20" s="8"/>
      <c r="B20" s="4"/>
      <c r="C20" s="24" t="s">
        <v>282</v>
      </c>
      <c r="D20" s="28">
        <f>SUBTOTAL(1,D13:D19)</f>
        <v>4.2857142857142856</v>
      </c>
      <c r="E20" s="4"/>
      <c r="F20" s="28">
        <f>SUBTOTAL(1,F13:F19)</f>
        <v>5.8571428571428568</v>
      </c>
      <c r="G20" s="4"/>
    </row>
    <row r="21" spans="1:7" outlineLevel="2" x14ac:dyDescent="0.3">
      <c r="A21" s="8">
        <v>45299</v>
      </c>
      <c r="B21" s="4" t="s">
        <v>112</v>
      </c>
      <c r="C21" s="4" t="s">
        <v>117</v>
      </c>
      <c r="D21" s="4">
        <v>9</v>
      </c>
      <c r="E21" s="4">
        <v>7</v>
      </c>
      <c r="F21" s="4">
        <v>4</v>
      </c>
      <c r="G21" s="4">
        <v>2</v>
      </c>
    </row>
    <row r="22" spans="1:7" outlineLevel="2" x14ac:dyDescent="0.3">
      <c r="A22" s="8">
        <v>45302</v>
      </c>
      <c r="B22" s="4" t="s">
        <v>114</v>
      </c>
      <c r="C22" s="4" t="s">
        <v>117</v>
      </c>
      <c r="D22" s="4">
        <v>6</v>
      </c>
      <c r="E22" s="4">
        <v>8</v>
      </c>
      <c r="F22" s="4">
        <v>8</v>
      </c>
      <c r="G22" s="4">
        <v>2</v>
      </c>
    </row>
    <row r="23" spans="1:7" outlineLevel="2" x14ac:dyDescent="0.3">
      <c r="A23" s="8">
        <v>45308</v>
      </c>
      <c r="B23" s="4" t="s">
        <v>112</v>
      </c>
      <c r="C23" s="4" t="s">
        <v>117</v>
      </c>
      <c r="D23" s="4">
        <v>4</v>
      </c>
      <c r="E23" s="4">
        <v>10</v>
      </c>
      <c r="F23" s="4">
        <v>8</v>
      </c>
      <c r="G23" s="4">
        <v>6</v>
      </c>
    </row>
    <row r="24" spans="1:7" outlineLevel="1" x14ac:dyDescent="0.3">
      <c r="A24" s="25"/>
      <c r="B24" s="26"/>
      <c r="C24" s="27" t="s">
        <v>283</v>
      </c>
      <c r="D24" s="29">
        <f>SUBTOTAL(1,D21:D23)</f>
        <v>6.333333333333333</v>
      </c>
      <c r="E24" s="26"/>
      <c r="F24" s="29">
        <f>SUBTOTAL(1,F21:F23)</f>
        <v>6.666666666666667</v>
      </c>
      <c r="G24" s="26"/>
    </row>
    <row r="25" spans="1:7" x14ac:dyDescent="0.3">
      <c r="A25" s="25"/>
      <c r="B25" s="26"/>
      <c r="C25" s="27" t="s">
        <v>284</v>
      </c>
      <c r="D25" s="29">
        <f>SUBTOTAL(1,D4:D23)</f>
        <v>5.3529411764705879</v>
      </c>
      <c r="E25" s="26"/>
      <c r="F25" s="29">
        <f>SUBTOTAL(1,F4:F23)</f>
        <v>5.2941176470588234</v>
      </c>
      <c r="G25" s="26"/>
    </row>
  </sheetData>
  <sortState xmlns:xlrd2="http://schemas.microsoft.com/office/spreadsheetml/2017/richdata2" ref="A4:G23">
    <sortCondition ref="C4:C23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0" t="s">
        <v>287</v>
      </c>
      <c r="B18" s="30" t="s">
        <v>286</v>
      </c>
    </row>
    <row r="19" spans="1:5" x14ac:dyDescent="0.3">
      <c r="A19" s="30" t="s">
        <v>285</v>
      </c>
      <c r="B19" t="s">
        <v>288</v>
      </c>
      <c r="C19" t="s">
        <v>289</v>
      </c>
      <c r="D19" t="s">
        <v>290</v>
      </c>
      <c r="E19" t="s">
        <v>279</v>
      </c>
    </row>
    <row r="20" spans="1:5" x14ac:dyDescent="0.3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3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3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3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3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3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3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3">
      <c r="A27" s="31" t="s">
        <v>279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9" workbookViewId="0">
      <selection activeCell="H32" sqref="H32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3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3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3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A3" sqref="A3:J3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10" workbookViewId="0">
      <selection activeCell="M20" sqref="M20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2025-10-30T04:27:22Z</dcterms:modified>
</cp:coreProperties>
</file>