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V:\00_2026총정리\엑셀\모의\"/>
    </mc:Choice>
  </mc:AlternateContent>
  <xr:revisionPtr revIDLastSave="0" documentId="13_ncr:1_{25658739-6B3B-4FE9-9D78-85721FABA5C7}" xr6:coauthVersionLast="47" xr6:coauthVersionMax="47" xr10:uidLastSave="{00000000-0000-0000-0000-000000000000}"/>
  <bookViews>
    <workbookView xWindow="5580" yWindow="-75" windowWidth="23280" windowHeight="1554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2" l="1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I5" i="2" a="1"/>
  <c r="I11" i="2" a="1"/>
  <c r="I17" i="2" a="1"/>
  <c r="I23" i="2" a="1"/>
  <c r="I29" i="2" a="1"/>
  <c r="I12" i="2" a="1"/>
  <c r="I24" i="2" a="1"/>
  <c r="I6" i="2" a="1"/>
  <c r="I7" i="2" a="1"/>
  <c r="I13" i="2" a="1"/>
  <c r="I19" i="2" a="1"/>
  <c r="I25" i="2" a="1"/>
  <c r="I30" i="2" a="1"/>
  <c r="I14" i="2" a="1"/>
  <c r="I20" i="2" a="1"/>
  <c r="I26" i="2" a="1"/>
  <c r="I8" i="2" a="1"/>
  <c r="I15" i="2" a="1"/>
  <c r="I21" i="2" a="1"/>
  <c r="I27" i="2" a="1"/>
  <c r="I18" i="2" a="1"/>
  <c r="I9" i="2" a="1"/>
  <c r="I10" i="2" a="1"/>
  <c r="I16" i="2" a="1"/>
  <c r="I22" i="2" a="1"/>
  <c r="I28" i="2" a="1"/>
  <c r="I4" i="2" a="1"/>
  <c r="I28" i="2" l="1"/>
  <c r="I22" i="2"/>
  <c r="I16" i="2"/>
  <c r="I10" i="2"/>
  <c r="I9" i="2"/>
  <c r="I18" i="2"/>
  <c r="I27" i="2"/>
  <c r="I21" i="2"/>
  <c r="I15" i="2"/>
  <c r="I8" i="2"/>
  <c r="I26" i="2"/>
  <c r="I20" i="2"/>
  <c r="I14" i="2"/>
  <c r="I30" i="2"/>
  <c r="I25" i="2"/>
  <c r="I19" i="2"/>
  <c r="I13" i="2"/>
  <c r="I7" i="2"/>
  <c r="I6" i="2"/>
  <c r="I24" i="2"/>
  <c r="I12" i="2"/>
  <c r="I29" i="2"/>
  <c r="I23" i="2"/>
  <c r="I17" i="2"/>
  <c r="I11" i="2"/>
  <c r="I5" i="2"/>
  <c r="I4" i="2"/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D5BEB6-FEC3-430B-93E3-DC77F8A0598F}" name="MS Access Database_Query" type="1" refreshedVersion="8" background="1">
    <dbPr connection="DSN=MS Access Database;DBQ=V:\00_2026총정리\엑셀\모의\중장비대여현황.accdb;DefaultDir=V:\00_2026총정리\엑셀\모의;DriverId=25;FIL=MS Access;MaxBufferSize=2048;PageTimeout=5;" command="SELECT 대여내역.수령일, 대여내역.대여장비, 대여내역.대여시간, 대여내역.대여비용_x000d__x000a_FROM `V:\00_2026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<sst xmlns="http://schemas.openxmlformats.org/spreadsheetml/2006/main" count="665" uniqueCount="167">
  <si>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</si>
  <si>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</si>
  <si>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</si>
  <si>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</si>
  <si>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</si>
  <si>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</si>
  <si>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</si>
  <si>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</si>
  <si>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</si>
  <si>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</si>
  <si>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</si>
  <si>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</si>
  <si>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</si>
  <si>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</si>
  <si>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</si>
  <si>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</si>
  <si>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</si>
  <si>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</si>
  <si>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</si>
  <si>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</si>
  <si>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</si>
  <si>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</si>
  <si>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</si>
  <si>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</si>
  <si>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</si>
  <si>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</si>
  <si>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</si>
  <si>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</si>
  <si>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</si>
  <si>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</si>
  <si>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</si>
  <si>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</si>
  <si>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</si>
  <si>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</si>
  <si>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</si>
  <si>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</si>
  <si>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</si>
  <si>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</si>
  <si>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</si>
  <si>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</si>
  <si>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</si>
  <si>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</si>
  <si>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</si>
  <si>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</si>
  <si>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</si>
  <si>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</si>
  <si>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</si>
  <si>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</si>
  <si>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</si>
  <si>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</si>
  <si>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</si>
  <si>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</si>
  <si>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</si>
  <si>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</si>
  <si>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</si>
  <si>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</si>
  <si>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</si>
  <si>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</si>
  <si>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</si>
  <si>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</si>
  <si>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</si>
  <si>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</si>
  <si>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</si>
  <si>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</si>
  <si>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</si>
  <si>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</si>
  <si>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</si>
  <si>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</si>
  <si>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</si>
  <si>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</si>
  <si>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</si>
  <si>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</si>
  <si>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</si>
  <si>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</si>
  <si>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</si>
  <si>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</si>
  <si>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</si>
  <si>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</si>
  <si>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</si>
  <si>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</si>
  <si>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</si>
  <si>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</si>
  <si>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</si>
  <si>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</si>
  <si>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</si>
  <si>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</si>
  <si>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</si>
  <si>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</si>
  <si>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</si>
  <si>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</si>
  <si>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</si>
  <si>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</si>
  <si>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</si>
  <si>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</si>
  <si>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</si>
  <si>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</si>
  <si>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</si>
  <si>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</si>
  <si>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</si>
  <si>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</si>
  <si>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</si>
  <si>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</si>
  <si>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</si>
  <si>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</si>
  <si>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</si>
  <si>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</si>
  <si>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</si>
  <si>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</si>
  <si>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</si>
  <si>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</si>
  <si>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</si>
  <si>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</si>
  <si>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</si>
  <si>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</si>
  <si>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</si>
  <si>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</si>
  <si>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</si>
  <si>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</si>
  <si>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</si>
  <si>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</si>
  <si>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</si>
  <si>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</si>
  <si>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</si>
  <si>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</si>
  <si>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</si>
  <si>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</si>
  <si>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</si>
  <si>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</si>
  <si>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</si>
  <si>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</si>
  <si>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</si>
  <si>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</si>
  <si>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</si>
  <si>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</si>
  <si>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</si>
  <si>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</si>
  <si>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</si>
  <si>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</si>
  <si>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</si>
  <si>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</si>
  <si>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</si>
  <si>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</si>
  <si>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</si>
  <si>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</si>
  <si>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</si>
  <si>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</si>
  <si>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</si>
  <si>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</si>
  <si>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</si>
  <si>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</si>
  <si>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</si>
  <si>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</si>
  <si>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</si>
  <si>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</si>
  <si>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</si>
  <si>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</si>
  <si>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</si>
  <si>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</si>
  <si>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</si>
  <si>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</si>
  <si>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</si>
  <si>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 xml:space="preserve">수령일 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</si>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</sst>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#,##0_ "/>
    <numFmt numFmtId="178" formatCode="[Red][&gt;=7]&quot;장기&quot;* #&quot;일&quot;;[Blue][&lt;=2]&quot;단기&quot;* #&quot;일&quot;;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6C0D-4FF4-B86D-1018D7750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0D-4FF4-B86D-1018D775072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0D-4FF4-B86D-1018D775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919.713264583334" backgroundQuery="1" createdVersion="8" refreshedVersion="8" minRefreshableVersion="3" recordCount="27" xr:uid="{2F3B47BE-D2F3-442B-9964-F2E2B97D651A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C97641-9817-47B7-A5D8-48FBBC670DAA}" name="피벗 테이블1" cacheId="2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 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1" priority="1">
      <formula>OR(_xlfn.RANK.EQ($K5,$K$5:$K$31)&lt;=3, 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27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26" t="s">
        <v>6</v>
      </c>
      <c r="I3" s="6" t="s">
        <v>7</v>
      </c>
      <c r="J3" s="27" t="s">
        <v>8</v>
      </c>
      <c r="K3" s="25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 $O$14:$T$19, MATCH(H4,$N$16:$N$19,0)+2)</f>
        <v>495000</v>
      </c>
      <c r="N4" s="1" t="s">
        <v>47</v>
      </c>
      <c r="O4" s="1" t="str">
        <f t="array" ref="O4">SUM(IF( ($J$4:$J$30=$N4) * ($H$4:$H$30=O$3), 1)) &amp; "건"</f>
        <v>2건</v>
      </c>
      <c r="P4" s="1" t="str">
        <f t="array" ref="P4">SUM(IF( ($J$4:$J$30=$N4) * ($H$4:$H$30=P$3), 1)) &amp; "건"</f>
        <v>0건</v>
      </c>
      <c r="Q4" s="1" t="str">
        <f t="array" ref="Q4">SUM(IF( ($J$4:$J$30=$N4) * ($H$4:$H$30=Q$3), 1)) &amp; "건"</f>
        <v>3건</v>
      </c>
      <c r="R4" s="1" t="str">
        <f t="array" ref="R4">SUM(IF( ($J$4:$J$30=$N4) * ($H$4:$H$30=R$3), 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 $O$14:$T$19, MATCH(H5,$N$16:$N$19,0)+2)</f>
        <v>1071000</v>
      </c>
      <c r="N5" s="1" t="s">
        <v>16</v>
      </c>
      <c r="O5" s="1" t="str">
        <f t="array" ref="O5">SUM(IF( ($J$4:$J$30=$N5) * ($H$4:$H$30=O$3), 1)) &amp; "건"</f>
        <v>1건</v>
      </c>
      <c r="P5" s="1" t="str">
        <f t="array" ref="P5">SUM(IF( ($J$4:$J$30=$N5) * ($H$4:$H$30=P$3), 1)) &amp; "건"</f>
        <v>4건</v>
      </c>
      <c r="Q5" s="1" t="str">
        <f t="array" ref="Q5">SUM(IF( ($J$4:$J$30=$N5) * ($H$4:$H$30=Q$3), 1)) &amp; "건"</f>
        <v>3건</v>
      </c>
      <c r="R5" s="1" t="str">
        <f t="array" ref="R5">SUM(IF( ($J$4:$J$30=$N5) * ($H$4:$H$30=R$3), 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 ($J$4:$J$30=$N6) * ($H$4:$H$30=O$3), 1)) &amp; "건"</f>
        <v>2건</v>
      </c>
      <c r="P6" s="1" t="str">
        <f t="array" ref="P6">SUM(IF( ($J$4:$J$30=$N6) * ($H$4:$H$30=P$3), 1)) &amp; "건"</f>
        <v>5건</v>
      </c>
      <c r="Q6" s="1" t="str">
        <f t="array" ref="Q6">SUM(IF( ($J$4:$J$30=$N6) * ($H$4:$H$30=Q$3), 1)) &amp; "건"</f>
        <v>2건</v>
      </c>
      <c r="R6" s="1" t="str">
        <f t="array" ref="R6">SUM(IF( ($J$4:$J$30=$N6) * ($H$4:$H$30=R$3), 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 ($C$4:$C$30=$N10) * ($J$4:$J$30=O$9), 1)) / COUNTA($J$4:$J$30), "0%")</f>
        <v>15%</v>
      </c>
      <c r="P10" s="1" t="str">
        <f t="array" ref="P10">TEXT(COUNT(IF( ($C$4:$C$30=$N10) * ($J$4:$J$30=P$9), 1)) / COUNTA($J$4:$J$30), "0%")</f>
        <v>19%</v>
      </c>
      <c r="Q10" s="1" t="str">
        <f t="array" ref="Q10">TEXT(COUNT(IF( ($C$4:$C$30=$N10) * ($J$4:$J$30=Q$9), 1)) / COUNTA($J$4:$J$30), 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 ($C$4:$C$30=$N11) * ($J$4:$J$30=O$9), 1)) / COUNTA($J$4:$J$30), "0%")</f>
        <v>11%</v>
      </c>
      <c r="P11" s="1" t="str">
        <f t="array" ref="P11">TEXT(COUNT(IF( ($C$4:$C$30=$N11) * ($J$4:$J$30=P$9), 1)) / COUNTA($J$4:$J$30), "0%")</f>
        <v>19%</v>
      </c>
      <c r="Q11" s="1" t="str">
        <f t="array" ref="Q11">TEXT(COUNT(IF( ($C$4:$C$30=$N11) * ($J$4:$J$30=Q$9), 1)) / COUNTA($J$4:$J$30), 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/>
  </sheetViews>
  <sheetFormatPr defaultRowHeight="16.5"/>
  <cols>
    <col min="1" max="1" width="3.625" customWidth="1"/>
    <col min="2" max="2" width="24.875" bestFit="1" customWidth="1"/>
    <col min="3" max="3" width="14.875" bestFit="1" customWidth="1"/>
    <col min="4" max="7" width="13.25" bestFit="1" customWidth="1"/>
    <col min="8" max="8" width="9.625" bestFit="1" customWidth="1"/>
    <col min="9" max="9" width="11.25" bestFit="1" customWidth="1"/>
    <col min="10" max="10" width="10.75" bestFit="1" customWidth="1"/>
    <col min="11" max="12" width="20.12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161</v>
      </c>
      <c r="C3" s="21" t="s">
        <v>160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162</v>
      </c>
      <c r="D5" s="20" t="s">
        <v>166</v>
      </c>
      <c r="E5" s="20">
        <v>144.66666666666666</v>
      </c>
      <c r="F5" s="20">
        <v>118.33333333333333</v>
      </c>
      <c r="G5" s="20" t="s">
        <v>166</v>
      </c>
      <c r="H5" s="20">
        <v>131.5</v>
      </c>
    </row>
    <row r="6" spans="2:8">
      <c r="B6" s="12"/>
      <c r="C6" s="12" t="s">
        <v>164</v>
      </c>
      <c r="D6" s="20" t="s">
        <v>166</v>
      </c>
      <c r="E6" s="20">
        <v>898000</v>
      </c>
      <c r="F6" s="20">
        <v>945000</v>
      </c>
      <c r="G6" s="20" t="s">
        <v>166</v>
      </c>
      <c r="H6" s="20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162</v>
      </c>
      <c r="D8" s="20">
        <v>103</v>
      </c>
      <c r="E8" s="20">
        <v>49.5</v>
      </c>
      <c r="F8" s="20">
        <v>132.5</v>
      </c>
      <c r="G8" s="20" t="s">
        <v>166</v>
      </c>
      <c r="H8" s="20">
        <v>93.4</v>
      </c>
    </row>
    <row r="9" spans="2:8">
      <c r="B9" s="12"/>
      <c r="C9" s="12" t="s">
        <v>164</v>
      </c>
      <c r="D9" s="20">
        <v>1071000</v>
      </c>
      <c r="E9" s="20">
        <v>231000</v>
      </c>
      <c r="F9" s="20">
        <v>1065500</v>
      </c>
      <c r="G9" s="20" t="s">
        <v>166</v>
      </c>
      <c r="H9" s="20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162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164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162</v>
      </c>
      <c r="D14" s="20">
        <v>39</v>
      </c>
      <c r="E14" s="20">
        <v>127</v>
      </c>
      <c r="F14" s="20" t="s">
        <v>166</v>
      </c>
      <c r="G14" s="20">
        <v>86</v>
      </c>
      <c r="H14" s="20">
        <v>84.5</v>
      </c>
    </row>
    <row r="15" spans="2:8">
      <c r="B15" s="12"/>
      <c r="C15" s="12" t="s">
        <v>164</v>
      </c>
      <c r="D15" s="20">
        <v>180000</v>
      </c>
      <c r="E15" s="20">
        <v>864000</v>
      </c>
      <c r="F15" s="20" t="s">
        <v>166</v>
      </c>
      <c r="G15" s="20">
        <v>495000</v>
      </c>
      <c r="H15" s="20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162</v>
      </c>
      <c r="D17" s="20">
        <v>188</v>
      </c>
      <c r="E17" s="20">
        <v>158</v>
      </c>
      <c r="F17" s="20" t="s">
        <v>166</v>
      </c>
      <c r="G17" s="20">
        <v>151.5</v>
      </c>
      <c r="H17" s="20">
        <v>162.25</v>
      </c>
    </row>
    <row r="18" spans="2:8">
      <c r="B18" s="12"/>
      <c r="C18" s="12" t="s">
        <v>164</v>
      </c>
      <c r="D18" s="20">
        <v>1485000</v>
      </c>
      <c r="E18" s="20">
        <v>990000</v>
      </c>
      <c r="F18" s="20" t="s">
        <v>166</v>
      </c>
      <c r="G18" s="20">
        <v>701500</v>
      </c>
      <c r="H18" s="20">
        <v>969500</v>
      </c>
    </row>
    <row r="19" spans="2:8">
      <c r="B19" s="12" t="s">
        <v>163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165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/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259099C7-0A02-476B-8592-07D698E304DF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K30" sqref="K30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/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/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140</v>
      </c>
      <c r="C8" s="5" t="s">
        <v>149</v>
      </c>
      <c r="D8" s="1" t="s">
        <v>141</v>
      </c>
      <c r="E8" s="1" t="s">
        <v>142</v>
      </c>
      <c r="F8" s="5">
        <v>64000</v>
      </c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SGKPRTBDFN</cp:lastModifiedBy>
  <dcterms:created xsi:type="dcterms:W3CDTF">2023-07-14T11:40:39Z</dcterms:created>
  <dcterms:modified xsi:type="dcterms:W3CDTF">2025-09-19T09:23:34Z</dcterms:modified>
</cp:coreProperties>
</file>