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BAEF1729-ACBB-4CC7-9448-9849FF9B1FA9}" xr6:coauthVersionLast="47" xr6:coauthVersionMax="47" xr10:uidLastSave="{00000000-0000-0000-0000-000000000000}"/>
  <bookViews>
    <workbookView xWindow="-108" yWindow="-108" windowWidth="23256" windowHeight="12456" tabRatio="765" firstSheet="1" activeTab="7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기본작업!$A$4:$G$31</definedName>
    <definedName name="_xleta.LEFT" hidden="1" xlm="1">#NAME?</definedName>
    <definedName name="_xleta.RIGH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/>
  <c r="F22" i="2" a="1"/>
  <c r="F22" i="2" s="1"/>
  <c r="F23" i="2" a="1"/>
  <c r="F23" i="2"/>
  <c r="F24" i="2" a="1"/>
  <c r="F24" i="2"/>
  <c r="F25" i="2" a="1"/>
  <c r="F25" i="2" s="1"/>
  <c r="F26" i="2" a="1"/>
  <c r="F26" i="2" s="1"/>
  <c r="F27" i="2" a="1"/>
  <c r="F27" i="2" s="1"/>
  <c r="F28" i="2" a="1"/>
  <c r="F28" i="2" s="1"/>
  <c r="F29" i="2" a="1"/>
  <c r="F29" i="2"/>
  <c r="F30" i="2" a="1"/>
  <c r="F30" i="2" s="1"/>
  <c r="F31" i="2" a="1"/>
  <c r="F31" i="2"/>
  <c r="F32" i="2" a="1"/>
  <c r="F32" i="2"/>
  <c r="F33" i="2" a="1"/>
  <c r="F33" i="2"/>
  <c r="F34" i="2" a="1"/>
  <c r="F34" i="2" s="1"/>
  <c r="F35" i="2" a="1"/>
  <c r="F35" i="2" s="1"/>
  <c r="F36" i="2" a="1"/>
  <c r="F36" i="2" s="1"/>
  <c r="F37" i="2" a="1"/>
  <c r="F37" i="2"/>
  <c r="F38" i="2" a="1"/>
  <c r="F38" i="2" s="1"/>
  <c r="F39" i="2" a="1"/>
  <c r="F39" i="2" s="1"/>
  <c r="F20" i="2" a="1"/>
  <c r="F20" i="2" s="1"/>
  <c r="E39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20" i="2"/>
  <c r="F11" i="2" a="1"/>
  <c r="F11" i="2" s="1"/>
  <c r="F12" i="2" a="1"/>
  <c r="F12" i="2" s="1"/>
  <c r="F10" i="2" a="1"/>
  <c r="F10" i="2" s="1"/>
  <c r="B11" i="2" a="1"/>
  <c r="B11" i="2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H4" i="2"/>
  <c r="H3" i="2"/>
  <c r="C4" i="2"/>
  <c r="C5" i="2"/>
  <c r="C6" i="2"/>
  <c r="C3" i="2"/>
  <c r="A34" i="1"/>
  <c r="D3" i="6"/>
  <c r="D4" i="6"/>
  <c r="D5" i="6"/>
  <c r="D6" i="6"/>
  <c r="I21" i="2" a="1"/>
  <c r="I29" i="2" a="1"/>
  <c r="I37" i="2" a="1"/>
  <c r="I34" i="2" a="1"/>
  <c r="I35" i="2" a="1"/>
  <c r="I28" i="2" a="1"/>
  <c r="I30" i="2" a="1"/>
  <c r="I38" i="2" a="1"/>
  <c r="I23" i="2" a="1"/>
  <c r="I31" i="2" a="1"/>
  <c r="I39" i="2" a="1"/>
  <c r="I24" i="2" a="1"/>
  <c r="I32" i="2" a="1"/>
  <c r="I25" i="2" a="1"/>
  <c r="I33" i="2" a="1"/>
  <c r="I26" i="2" a="1"/>
  <c r="I27" i="2" a="1"/>
  <c r="I36" i="2" a="1"/>
  <c r="I22" i="2" a="1"/>
  <c r="I20" i="2" a="1"/>
  <c r="I22" i="2" l="1"/>
  <c r="I36" i="2"/>
  <c r="I27" i="2"/>
  <c r="I26" i="2"/>
  <c r="I33" i="2"/>
  <c r="I25" i="2"/>
  <c r="I32" i="2"/>
  <c r="I24" i="2"/>
  <c r="I39" i="2"/>
  <c r="I31" i="2"/>
  <c r="I23" i="2"/>
  <c r="I38" i="2"/>
  <c r="I30" i="2"/>
  <c r="I28" i="2"/>
  <c r="I35" i="2"/>
  <c r="I34" i="2"/>
  <c r="I37" i="2"/>
  <c r="I29" i="2"/>
  <c r="I21" i="2"/>
  <c r="I20" i="2"/>
  <c r="E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59C1AA-E86A-4E5B-8540-68CA5B29DA47}" name="MS Access Database_Query" type="1" refreshedVersion="8" background="1">
    <dbPr connection="DSN=MS Access Database;DBQ=C:\Users\PC\Desktop\2026기본서_컴활1급실기\01 엑셀\03 기본모의고사\성적.accdb;DefaultDir=C:\Users\PC\Desktop\2026기본서_컴활1급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<sst xmlns="http://schemas.openxmlformats.org/spreadsheetml/2006/main" count="272" uniqueCount="185">
  <si>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</si>
  <si>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</si>
  <si>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</si>
  <si>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</si>
  <si>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</si>
  <si>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</si>
  <si>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</si>
  <si>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</si>
  <si>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</si>
  <si>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</si>
  <si>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</si>
  <si>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</si>
  <si>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</si>
  <si>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</si>
  <si>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</si>
  <si>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</si>
  <si>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</si>
  <si>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</si>
  <si>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</si>
  <si>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</si>
  <si>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</si>
  <si>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</si>
  <si>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</si>
  <si>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</si>
  <si>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</si>
  <si>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</si>
  <si>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</si>
  <si>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</si>
  <si>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</si>
  <si>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</si>
  <si>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</si>
  <si>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</si>
  <si>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</si>
  <si>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</si>
  <si>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</si>
  <si>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</si>
  <si>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</si>
  <si>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</si>
  <si>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</si>
  <si>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</si>
  <si>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</si>
  <si>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</si>
  <si>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</si>
  <si>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</si>
  <si>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</si>
  <si>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</si>
  <si>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</si>
  <si>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</si>
  <si>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</si>
  <si>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</si>
  <si>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</si>
  <si>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</si>
  <si>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</si>
  <si>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</si>
  <si>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</si>
  <si>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</si>
  <si>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</si>
  <si>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</si>
  <si>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</si>
  <si>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</si>
  <si>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</si>
  <si>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</si>
  <si>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</si>
  <si>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</si>
  <si>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</si>
  <si>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</si>
  <si>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</si>
  <si>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</si>
  <si>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</si>
  <si>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</si>
  <si>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</si>
  <si>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</si>
  <si>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</si>
  <si>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</si>
  <si>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</si>
  <si>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</si>
  <si>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</si>
  <si>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</si>
  <si>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</si>
  <si>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</si>
  <si>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</si>
  <si>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</si>
  <si>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</si>
  <si>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</si>
  <si>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</si>
  <si>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</si>
  <si>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</si>
  <si>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</si>
  <si>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</si>
  <si>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</si>
  <si>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</si>
  <si>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</si>
  <si>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</si>
  <si>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</si>
  <si>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</si>
  <si>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</si>
  <si>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</si>
  <si>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</si>
  <si>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</si>
  <si>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</si>
  <si>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</si>
  <si>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</si>
  <si>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</si>
  <si>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</si>
  <si>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</si>
  <si>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</si>
  <si>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</si>
  <si>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</si>
  <si>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</si>
  <si>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</si>
  <si>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</si>
  <si>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</si>
  <si>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</si>
  <si>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</si>
  <si>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</si>
  <si>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</si>
  <si>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</si>
  <si>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</si>
  <si>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</si>
  <si>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</si>
  <si>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</si>
  <si>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</si>
  <si>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</si>
  <si>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</si>
  <si>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</si>
  <si>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</si>
  <si>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</si>
  <si>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</si>
  <si>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</si>
  <si>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</si>
  <si>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</si>
  <si>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</si>
  <si>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</si>
  <si>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</si>
  <si>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</si>
  <si>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</si>
  <si>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</si>
  <si>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</si>
  <si>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</si>
  <si>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</si>
  <si>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</si>
  <si>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</si>
  <si>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</si>
  <si>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</si>
  <si>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</si>
  <si>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</si>
  <si>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</si>
  <si>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</si>
  <si>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</si>
  <si>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</si>
  <si>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</si>
  <si>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</si>
  <si>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</si>
  <si>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</si>
  <si>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</si>
  <si>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</si>
  <si>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</si>
  <si>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</si>
  <si>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</si>
  <si>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</si>
  <si>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</si>
  <si>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</si>
  <si>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</si>
  <si>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</si>
  <si>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</si>
  <si>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</si>
  <si>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</si>
  <si>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</si>
  <si>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</si>
  <si>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</si>
  <si>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</si>
  <si>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</si>
  <si>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</si>
  <si>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판매1팀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</si>
  <si>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</si>
  <si>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</si>
  <si>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</si>
  <si>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</si>
  <si>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</si>
  <si>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</si>
  <si>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</si>
  <si>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</si>
  <si>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</si>
  <si>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</si>
  <si>
    <t>컴활합격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</si>
</sst>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#&quot;점&quot;"/>
    <numFmt numFmtId="179" formatCode="[Red][&gt;=120]&quot;★&quot;* 0;[Blue][&gt;=100]&quot;☆&quot;* 0;* 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5">
    <dxf>
      <font>
        <color auto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E-4A6A-B1B3-E4D7151C4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100" i="1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100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7</xdr:row>
      <xdr:rowOff>0</xdr:rowOff>
    </xdr:from>
    <xdr:to>
      <xdr:col>2</xdr:col>
      <xdr:colOff>0</xdr:colOff>
      <xdr:row>10</xdr:row>
      <xdr:rowOff>7620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3594D243-5C5D-140D-0CE0-546C1628101C}"/>
            </a:ext>
          </a:extLst>
        </xdr:cNvPr>
        <xdr:cNvSpPr/>
      </xdr:nvSpPr>
      <xdr:spPr>
        <a:xfrm>
          <a:off x="7620" y="1569720"/>
          <a:ext cx="1501140" cy="67056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7620</xdr:colOff>
      <xdr:row>7</xdr:row>
      <xdr:rowOff>0</xdr:rowOff>
    </xdr:from>
    <xdr:to>
      <xdr:col>4</xdr:col>
      <xdr:colOff>7620</xdr:colOff>
      <xdr:row>10</xdr:row>
      <xdr:rowOff>30480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9A309E8D-8350-4019-B67F-4D8F606AD6CB}"/>
            </a:ext>
          </a:extLst>
        </xdr:cNvPr>
        <xdr:cNvSpPr/>
      </xdr:nvSpPr>
      <xdr:spPr>
        <a:xfrm>
          <a:off x="1516380" y="1569720"/>
          <a:ext cx="1508760" cy="69342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888.101770023146" backgroundQuery="1" createdVersion="8" refreshedVersion="8" minRefreshableVersion="3" recordCount="37" xr:uid="{196F0919-A4BB-487D-8094-42CC17D210DE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D123A1-C95D-4EA2-A6BF-5CC7DF58E813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4E9D12-1091-4249-9B84-F2F04B67157B}" name="표1" displayName="표1" ref="A3:F13" totalsRowShown="0">
  <autoFilter ref="A3:F13" xr:uid="{A14E9D12-1091-4249-9B84-F2F04B67157B}"/>
  <tableColumns count="6">
    <tableColumn id="1" xr3:uid="{701675AE-60E2-4C34-BF9F-AF1ED8B5D598}" name="이름"/>
    <tableColumn id="2" xr3:uid="{8D8726E6-54C7-479B-905C-D8E3256FAE1E}" name="부서명"/>
    <tableColumn id="3" xr3:uid="{6541A231-1E7F-4372-BD2E-657E8268E617}" name="영어독해"/>
    <tableColumn id="4" xr3:uid="{253D5F4D-ABB7-4D1A-9BD0-9FE9C42A3C3A}" name="영어듣기"/>
    <tableColumn id="5" xr3:uid="{8BCE5B7B-4CA7-4BEA-BC2C-DA186DE21106}" name="전산이론"/>
    <tableColumn id="6" xr3:uid="{A10D72FE-FC9D-4437-A544-7A05F59A5217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I10" sqref="I10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AND(AVERAGE(C4,D4,E4)&gt;=80,F4&gt;=G4)</f>
        <v>0</v>
      </c>
    </row>
    <row r="36" spans="1:7">
      <c r="A36" s="1">
        <v>1</v>
      </c>
      <c r="B36" s="1" t="s">
        <v>6</v>
      </c>
      <c r="C36" s="1">
        <v>90</v>
      </c>
      <c r="D36" s="1">
        <v>80</v>
      </c>
      <c r="E36" s="1">
        <v>90</v>
      </c>
      <c r="F36" s="1">
        <v>80</v>
      </c>
      <c r="G36" s="1">
        <v>89</v>
      </c>
    </row>
    <row r="37" spans="1:7">
      <c r="A37" s="1">
        <v>9</v>
      </c>
      <c r="B37" s="1" t="s">
        <v>15</v>
      </c>
      <c r="C37" s="1">
        <v>98</v>
      </c>
      <c r="D37" s="1">
        <v>76</v>
      </c>
      <c r="E37" s="1">
        <v>98</v>
      </c>
      <c r="F37" s="1">
        <v>76</v>
      </c>
      <c r="G37" s="1">
        <v>72</v>
      </c>
    </row>
    <row r="38" spans="1:7">
      <c r="A38" s="1">
        <v>11</v>
      </c>
      <c r="B38" s="1" t="s">
        <v>17</v>
      </c>
      <c r="C38" s="1">
        <v>78</v>
      </c>
      <c r="D38" s="1">
        <v>90</v>
      </c>
      <c r="E38" s="1">
        <v>78</v>
      </c>
      <c r="F38" s="1">
        <v>90</v>
      </c>
      <c r="G38" s="1">
        <v>72</v>
      </c>
    </row>
    <row r="39" spans="1:7">
      <c r="A39" s="1">
        <v>12</v>
      </c>
      <c r="B39" s="1" t="s">
        <v>18</v>
      </c>
      <c r="C39" s="1">
        <v>85</v>
      </c>
      <c r="D39" s="1">
        <v>92</v>
      </c>
      <c r="E39" s="1">
        <v>85</v>
      </c>
      <c r="F39" s="1">
        <v>92</v>
      </c>
      <c r="G39" s="1">
        <v>72</v>
      </c>
    </row>
    <row r="40" spans="1:7">
      <c r="A40" s="1">
        <v>15</v>
      </c>
      <c r="B40" s="1" t="s">
        <v>155</v>
      </c>
      <c r="C40" s="1">
        <v>81</v>
      </c>
      <c r="D40" s="1">
        <v>74</v>
      </c>
      <c r="E40" s="1">
        <v>81</v>
      </c>
      <c r="F40" s="1">
        <v>74</v>
      </c>
      <c r="G40" s="1">
        <v>99</v>
      </c>
    </row>
    <row r="41" spans="1:7">
      <c r="A41" s="1">
        <v>16</v>
      </c>
      <c r="B41" s="1" t="s">
        <v>156</v>
      </c>
      <c r="C41" s="1">
        <v>82</v>
      </c>
      <c r="D41" s="1">
        <v>67</v>
      </c>
      <c r="E41" s="1">
        <v>82</v>
      </c>
      <c r="F41" s="1">
        <v>67</v>
      </c>
      <c r="G41" s="1">
        <v>74</v>
      </c>
    </row>
    <row r="42" spans="1:7">
      <c r="A42" s="1">
        <v>25</v>
      </c>
      <c r="B42" s="1" t="s">
        <v>165</v>
      </c>
      <c r="C42" s="1">
        <v>82</v>
      </c>
      <c r="D42" s="1">
        <v>64</v>
      </c>
      <c r="E42" s="1">
        <v>82</v>
      </c>
      <c r="F42" s="1">
        <v>64</v>
      </c>
      <c r="G42" s="1">
        <v>95</v>
      </c>
    </row>
    <row r="43" spans="1:7">
      <c r="A43" s="1">
        <v>27</v>
      </c>
      <c r="B43" s="1" t="s">
        <v>167</v>
      </c>
      <c r="C43" s="1">
        <v>76</v>
      </c>
      <c r="D43" s="1">
        <v>60</v>
      </c>
      <c r="E43" s="1">
        <v>76</v>
      </c>
      <c r="F43" s="1">
        <v>60</v>
      </c>
      <c r="G43" s="1">
        <v>85</v>
      </c>
    </row>
  </sheetData>
  <phoneticPr fontId="2" type="noConversion"/>
  <conditionalFormatting sqref="A4:G31">
    <cfRule type="expression" dxfId="4" priority="1">
      <formula>COUNTIF($C4:$G4,"&gt;=80")=5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9" zoomScaleNormal="100" workbookViewId="0">
      <selection activeCell="K30" sqref="K30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172</v>
      </c>
      <c r="I2" s="3"/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42">
        <f>DSUM($A$20:$I$39,7,H2:H4)</f>
        <v>12700000</v>
      </c>
      <c r="F3" s="43"/>
      <c r="G3" s="44"/>
      <c r="H3" s="3" t="b">
        <f>A20="판매1팀"</f>
        <v>1</v>
      </c>
      <c r="I3" s="3"/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 t="b">
        <f>D20&gt;=2021</f>
        <v>0</v>
      </c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 cm="1">
        <f t="array" ref="B10">TRUNC(AVERAGE(IF(($A$20:$A$39=A10),$G$20:$G$39)),0)</f>
        <v>1333333</v>
      </c>
      <c r="E10" s="2" t="s">
        <v>30</v>
      </c>
      <c r="F10" s="6">
        <f t="array" ref="F10">SUM(IF((RIGHT($A$20:$A$39,2)=E10)*(ISERROR(FIND("판매",$A$20:$A$39))),$G$20:$G$39))</f>
        <v>4550000</v>
      </c>
    </row>
    <row r="11" spans="1:9">
      <c r="A11" s="1" t="s">
        <v>31</v>
      </c>
      <c r="B11" s="5" cm="1">
        <f t="array" ref="B11">TRUNC(AVERAGE(IF(($A$20:$A$39=A11),$G$20:$G$39)),0)</f>
        <v>1250000</v>
      </c>
      <c r="E11" s="2" t="s">
        <v>32</v>
      </c>
      <c r="F11" s="6">
        <f t="array" ref="F11">SUM(IF((RIGHT($A$20:$A$39,2)=E11)*(ISERROR(FIND("판매",$A$20:$A$39))),$G$20:$G$39))</f>
        <v>3700000</v>
      </c>
    </row>
    <row r="12" spans="1:9">
      <c r="A12" s="1" t="s">
        <v>33</v>
      </c>
      <c r="B12" s="5" cm="1">
        <f t="array" ref="B12">TRUNC(AVERAGE(IF(($A$20:$A$39=A12),$G$20:$G$39)),0)</f>
        <v>1266666</v>
      </c>
      <c r="E12" s="2" t="s">
        <v>34</v>
      </c>
      <c r="F12" s="6">
        <f t="array" ref="F12">SUM(IF((RIGHT($A$20:$A$39,2)=E12)*(ISERROR(FIND("판매",$A$20:$A$39))),$G$20:$G$39))</f>
        <v>2350000</v>
      </c>
    </row>
    <row r="13" spans="1:9">
      <c r="A13" s="1" t="s">
        <v>35</v>
      </c>
      <c r="B13" s="5" cm="1">
        <f t="array" ref="B13">TRUNC(AVERAGE(IF(($A$20:$A$39=A13),$G$20:$G$39)),0)</f>
        <v>1137500</v>
      </c>
    </row>
    <row r="14" spans="1:9">
      <c r="A14" s="1" t="s">
        <v>36</v>
      </c>
      <c r="B14" s="5" cm="1">
        <f t="array" ref="B14">TRUNC(AVERAGE(IF(($A$20:$A$39=A14),$G$20:$G$39)),0)</f>
        <v>1233333</v>
      </c>
    </row>
    <row r="15" spans="1:9">
      <c r="A15" s="1" t="s">
        <v>37</v>
      </c>
      <c r="B15" s="5" cm="1">
        <f t="array" ref="B15">TRUNC(AVERAGE(IF(($A$20:$A$39=A15),$G$20:$G$39)),0)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173</v>
      </c>
      <c r="B20" s="1" t="s">
        <v>47</v>
      </c>
      <c r="C20" s="1" t="s">
        <v>48</v>
      </c>
      <c r="D20" s="9">
        <v>2012</v>
      </c>
      <c r="E20" s="1" t="str">
        <f>UPPER(REPLACE(C20,4,2,RIGHT(D20,2)))</f>
        <v>P0112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8" si="1">UPPER(REPLACE(C21,4,2,RIGHT(D21,2)))</f>
        <v>K1220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K0221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K3420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S6219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K2321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K0120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D0915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S1723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P0307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K0510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D0122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S3223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P0210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S3423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K0321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S5121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D2022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K4217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>UPPER(REPLACE(C39,4,2,RIGHT(D39,2)))</f>
        <v>S2523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E4BF-9D57-4FCF-8305-95E1A85A75DE}">
  <sheetPr codeName="Sheet8"/>
  <dimension ref="A1:F13"/>
  <sheetViews>
    <sheetView workbookViewId="0">
      <selection activeCell="E21" sqref="E21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52" t="s">
        <v>183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179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180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181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182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50" t="s">
        <v>0</v>
      </c>
      <c r="B2" t="s">
        <v>174</v>
      </c>
    </row>
    <row r="4" spans="1:5">
      <c r="A4" s="50" t="s">
        <v>88</v>
      </c>
      <c r="B4" t="s">
        <v>175</v>
      </c>
      <c r="C4" t="s">
        <v>176</v>
      </c>
      <c r="D4" t="s">
        <v>177</v>
      </c>
      <c r="E4" t="s">
        <v>178</v>
      </c>
    </row>
    <row r="5" spans="1:5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>
      <c r="A6" t="s">
        <v>111</v>
      </c>
      <c r="B6" s="51">
        <v>57.333333333333336</v>
      </c>
      <c r="C6" s="51">
        <v>54</v>
      </c>
      <c r="D6" s="51">
        <v>89.166666666666671</v>
      </c>
      <c r="E6" s="51">
        <v>91.666666666666671</v>
      </c>
    </row>
    <row r="7" spans="1:5">
      <c r="A7" t="s">
        <v>98</v>
      </c>
      <c r="B7" s="51">
        <v>44</v>
      </c>
      <c r="C7" s="51">
        <v>47</v>
      </c>
      <c r="D7" s="51">
        <v>77.5</v>
      </c>
      <c r="E7" s="51">
        <v>91.25</v>
      </c>
    </row>
    <row r="8" spans="1:5">
      <c r="A8" t="s">
        <v>101</v>
      </c>
      <c r="B8" s="51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K12" sqref="K12"/>
    </sheetView>
  </sheetViews>
  <sheetFormatPr defaultRowHeight="17.399999999999999"/>
  <cols>
    <col min="4" max="8" width="9.898437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3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3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정수입력" prompt="0~100에 해당하는 숫자만 입력 가능" sqref="D4:H17" xr:uid="{D19018BF-74FB-4278-8F1A-8E2D5E422926}">
      <formula1>1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6" workbookViewId="0"/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G11" sqref="G11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4" ht="18" thickBot="1">
      <c r="A1" s="47" t="s">
        <v>132</v>
      </c>
      <c r="B1" s="48"/>
      <c r="C1" s="48"/>
      <c r="D1" s="49"/>
    </row>
    <row r="2" spans="1:4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4">
        <v>120</v>
      </c>
      <c r="C3" s="55">
        <v>108</v>
      </c>
      <c r="D3" s="19">
        <f>C3/B3</f>
        <v>0.9</v>
      </c>
    </row>
    <row r="4" spans="1:4">
      <c r="A4" s="20" t="s">
        <v>138</v>
      </c>
      <c r="B4" s="56">
        <v>140</v>
      </c>
      <c r="C4" s="57">
        <v>77</v>
      </c>
      <c r="D4" s="21">
        <f>C4/B4</f>
        <v>0.55000000000000004</v>
      </c>
    </row>
    <row r="5" spans="1:4">
      <c r="A5" s="20" t="s">
        <v>139</v>
      </c>
      <c r="B5" s="56">
        <v>115</v>
      </c>
      <c r="C5" s="57">
        <v>125</v>
      </c>
      <c r="D5" s="21">
        <f>C5/B5</f>
        <v>1.0869565217391304</v>
      </c>
    </row>
    <row r="6" spans="1:4" ht="18" thickBot="1">
      <c r="A6" s="22" t="s">
        <v>140</v>
      </c>
      <c r="B6" s="58">
        <v>90</v>
      </c>
      <c r="C6" s="59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2" priority="2" operator="greaterThanOrEqual">
      <formula>100</formula>
    </cfRule>
    <cfRule type="cellIs" dxfId="1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tabSelected="1" workbookViewId="0"/>
  </sheetViews>
  <sheetFormatPr defaultRowHeight="17.399999999999999"/>
  <sheetData>
    <row r="1" spans="1:8">
      <c r="A1" t="s">
        <v>141</v>
      </c>
      <c r="F1" t="s">
        <v>184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cp:lastPrinted>2025-08-18T16:54:37Z</cp:lastPrinted>
  <dcterms:created xsi:type="dcterms:W3CDTF">2023-05-11T11:47:16Z</dcterms:created>
  <dcterms:modified xsi:type="dcterms:W3CDTF">2025-08-18T17:52:07Z</dcterms:modified>
</cp:coreProperties>
</file>