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_update_20250108\엑셀\모의\"/>
    </mc:Choice>
  </mc:AlternateContent>
  <xr:revisionPtr revIDLastSave="0" documentId="13_ncr:1_{C24DD1F7-4C48-4E90-B33B-9659A2FCCEB4}" xr6:coauthVersionLast="47" xr6:coauthVersionMax="47" xr10:uidLastSave="{00000000-0000-0000-0000-000000000000}"/>
  <bookViews>
    <workbookView xWindow="-108" yWindow="-108" windowWidth="23256" windowHeight="12456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eta.COUNT" hidden="1" xlm="1">#NAME?</definedName>
    <definedName name="_xleta.IF" hidden="1" xlm="1">#NAME?</definedName>
    <definedName name="_xleta.T" hidden="1" xlm="1">#NAME?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11" i="2" a="1"/>
  <c r="O11" i="2" s="1"/>
  <c r="P11" i="2" a="1"/>
  <c r="P11" i="2" s="1"/>
  <c r="Q11" i="2" a="1"/>
  <c r="Q11" i="2" s="1"/>
  <c r="P10" i="2" a="1"/>
  <c r="P10" i="2" s="1"/>
  <c r="Q10" i="2" a="1"/>
  <c r="Q10" i="2" s="1"/>
  <c r="O10" i="2" a="1"/>
  <c r="O10" i="2" s="1"/>
  <c r="O5" i="2" a="1"/>
  <c r="O5" i="2" s="1"/>
  <c r="P5" i="2" a="1"/>
  <c r="P5" i="2" s="1"/>
  <c r="Q5" i="2" a="1"/>
  <c r="Q5" i="2" s="1"/>
  <c r="R5" i="2" a="1"/>
  <c r="R5" i="2" s="1"/>
  <c r="O6" i="2" a="1"/>
  <c r="O6" i="2" s="1"/>
  <c r="P6" i="2" a="1"/>
  <c r="P6" i="2" s="1"/>
  <c r="Q6" i="2" a="1"/>
  <c r="Q6" i="2" s="1"/>
  <c r="R6" i="2" a="1"/>
  <c r="R6" i="2" s="1"/>
  <c r="P4" i="2" a="1"/>
  <c r="P4" i="2" s="1"/>
  <c r="Q4" i="2" a="1"/>
  <c r="Q4" i="2" s="1"/>
  <c r="R4" i="2" a="1"/>
  <c r="R4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I23" i="2" a="1"/>
  <c r="I28" i="2" a="1"/>
  <c r="I24" i="2" a="1"/>
  <c r="I30" i="2" a="1"/>
  <c r="I25" i="2" a="1"/>
  <c r="I29" i="2" a="1"/>
  <c r="I27" i="2" a="1"/>
  <c r="I26" i="2" a="1"/>
  <c r="I5" i="2" a="1"/>
  <c r="I9" i="2" a="1"/>
  <c r="I21" i="2" a="1"/>
  <c r="I10" i="2" a="1"/>
  <c r="I6" i="2" a="1"/>
  <c r="I11" i="2" a="1"/>
  <c r="I19" i="2" a="1"/>
  <c r="I7" i="2" a="1"/>
  <c r="I15" i="2" a="1"/>
  <c r="I22" i="2" a="1"/>
  <c r="I16" i="2" a="1"/>
  <c r="I17" i="2" a="1"/>
  <c r="I14" i="2" a="1"/>
  <c r="I8" i="2" a="1"/>
  <c r="I12" i="2" a="1"/>
  <c r="I20" i="2" a="1"/>
  <c r="I13" i="2" a="1"/>
  <c r="I18" i="2" a="1"/>
  <c r="I4" i="2" a="1"/>
  <c r="I26" i="2" l="1"/>
  <c r="I27" i="2"/>
  <c r="I29" i="2"/>
  <c r="I25" i="2"/>
  <c r="I30" i="2"/>
  <c r="I24" i="2"/>
  <c r="I28" i="2"/>
  <c r="I23" i="2"/>
  <c r="I18" i="2"/>
  <c r="I13" i="2"/>
  <c r="I20" i="2"/>
  <c r="I12" i="2"/>
  <c r="I8" i="2"/>
  <c r="I14" i="2"/>
  <c r="I17" i="2"/>
  <c r="I16" i="2"/>
  <c r="I22" i="2"/>
  <c r="I15" i="2"/>
  <c r="I7" i="2"/>
  <c r="I19" i="2"/>
  <c r="I11" i="2"/>
  <c r="I6" i="2"/>
  <c r="I10" i="2"/>
  <c r="I21" i="2"/>
  <c r="I9" i="2"/>
  <c r="I5" i="2"/>
  <c r="I4" i="2"/>
  <c r="A34" i="1" l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B1CB3F-D194-482F-996D-F8CBDD0DE040}" name="MS Access Database_Query" type="1" refreshedVersion="8" background="1">
    <dbPr connection="DSN=MS Access Database;DBQ=C:\길벗컴활1급총정리_update_20250108\엑셀\모의\중장비대여현황.accdb;DefaultDir=C:\길벗컴활1급총정리_update_20250108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<sst xmlns="http://schemas.openxmlformats.org/spreadsheetml/2006/main" count="661" uniqueCount="167">
  <si>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</si>
  <si>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</si>
  <si>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</si>
  <si>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</si>
  <si>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</si>
  <si>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</si>
  <si>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</si>
  <si>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</si>
  <si>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</si>
  <si>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</si>
  <si>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</si>
  <si>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</si>
  <si>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</si>
  <si>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</si>
  <si>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</si>
  <si>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</si>
  <si>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</si>
  <si>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</si>
  <si>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</si>
  <si>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</si>
  <si>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</si>
  <si>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</si>
  <si>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</si>
  <si>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</si>
  <si>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</si>
  <si>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</si>
  <si>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</si>
  <si>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</si>
  <si>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</si>
  <si>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</si>
  <si>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</si>
  <si>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</si>
  <si>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</si>
  <si>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</si>
  <si>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</si>
  <si>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</si>
  <si>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</si>
  <si>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</si>
  <si>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</si>
  <si>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</si>
  <si>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</si>
  <si>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</si>
  <si>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</si>
  <si>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</si>
  <si>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</si>
  <si>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</si>
  <si>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</si>
  <si>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</si>
  <si>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</si>
  <si>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</si>
  <si>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</si>
  <si>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</si>
  <si>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</si>
  <si>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</si>
  <si>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</si>
  <si>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</si>
  <si>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</si>
  <si>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</si>
  <si>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</si>
  <si>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</si>
  <si>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</si>
  <si>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</si>
  <si>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</si>
  <si>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</si>
  <si>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</si>
  <si>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</si>
  <si>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</si>
  <si>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</si>
  <si>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</si>
  <si>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</si>
  <si>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</si>
  <si>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</si>
  <si>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</si>
  <si>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</si>
  <si>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</si>
  <si>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</si>
  <si>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</si>
  <si>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</si>
  <si>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</si>
  <si>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</si>
  <si>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</si>
  <si>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</si>
  <si>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</si>
  <si>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</si>
  <si>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</si>
  <si>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</si>
  <si>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</si>
  <si>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</si>
  <si>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</si>
  <si>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</si>
  <si>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</si>
  <si>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</si>
  <si>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</si>
  <si>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</si>
  <si>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</si>
  <si>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</si>
  <si>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</si>
  <si>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</si>
  <si>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</si>
  <si>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</si>
  <si>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</si>
  <si>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</si>
  <si>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</si>
  <si>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</si>
  <si>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</si>
  <si>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</si>
  <si>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</si>
  <si>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</si>
  <si>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</si>
  <si>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</si>
  <si>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</si>
  <si>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</si>
  <si>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</si>
  <si>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</si>
  <si>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</si>
  <si>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</si>
  <si>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</si>
  <si>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</si>
  <si>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</si>
  <si>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</si>
  <si>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</si>
  <si>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</si>
  <si>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</si>
  <si>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</si>
  <si>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</si>
  <si>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</si>
  <si>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</si>
  <si>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</si>
  <si>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</si>
  <si>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</si>
  <si>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</si>
  <si>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</si>
  <si>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</si>
  <si>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</si>
  <si>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</si>
  <si>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</si>
  <si>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</si>
  <si>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</si>
  <si>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</si>
  <si>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</si>
  <si>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</si>
  <si>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</si>
  <si>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</si>
  <si>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</si>
  <si>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</si>
  <si>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</si>
  <si>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</si>
  <si>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</si>
  <si>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</si>
  <si>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</si>
  <si>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</si>
  <si>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</si>
  <si>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</si>
  <si>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</si>
  <si>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</si>
  <si>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개월(수령일)</t>
  </si>
  <si>
    <t>4월</t>
  </si>
  <si>
    <t>5월</t>
  </si>
  <si>
    <t>6월</t>
  </si>
  <si>
    <t>7월</t>
  </si>
  <si>
    <t>8월</t>
  </si>
  <si>
    <t>값</t>
  </si>
  <si>
    <t>전체 평균 : 대여시간</t>
  </si>
  <si>
    <t>평균 : 대여시간</t>
  </si>
  <si>
    <t>전체 평균 : 대여비용</t>
  </si>
  <si>
    <t>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</si>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</sst>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NumberFormat="1">
      <alignment vertical="center"/>
    </xf>
    <xf numFmtId="177" fontId="0" fillId="0" borderId="1" xfId="0" applyNumberFormat="1" applyBorder="1">
      <alignment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E58D-4F89-B19A-B4B74A93C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8D-4F89-B19A-B4B74A93CA56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8D-4F89-B19A-B4B74A93C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5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5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세양" refreshedDate="45860.489797916664" backgroundQuery="1" createdVersion="8" refreshedVersion="8" minRefreshableVersion="3" recordCount="27" xr:uid="{E83F38DA-E7B0-43BB-B771-C695226E20FB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BF42D9-CB62-4E89-9F72-7F97A1C4FE20}" name="피벗 테이블1" cacheId="1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13" workbookViewId="0">
      <selection activeCell="L25" sqref="L25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9" t="s">
        <v>84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workbookViewId="0">
      <selection activeCell="D5" sqref="D5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_xlfn.CONCAT(TRIM(F4),"/",LEFT(TRIM(F4))+1,"일")</f>
        <v>3박/4일</v>
      </c>
      <c r="H4" s="1" t="s">
        <v>15</v>
      </c>
      <c r="I4" s="4" t="str" cm="1">
        <f t="array" ref="I4">fn할인율(D4,E4)</f>
        <v>10%</v>
      </c>
      <c r="J4" s="1" t="s">
        <v>16</v>
      </c>
      <c r="K4" s="1">
        <v>84</v>
      </c>
      <c r="L4" s="5">
        <f>HLOOKUP(K4,$O$14:$T$19,MATCH(H4,$N$16:$N$19,0)+2,1)</f>
        <v>495000</v>
      </c>
      <c r="N4" s="1" t="s">
        <v>47</v>
      </c>
      <c r="O4" s="1" t="str" cm="1">
        <f t="array" ref="O4">SUM(IF(($H$4:$H$30=O$3)*($J$4:$J$30=$N4),1))&amp;"건"</f>
        <v>2건</v>
      </c>
      <c r="P4" s="1" t="str" cm="1">
        <f t="array" ref="P4">SUM(IF(($H$4:$H$30=P$3)*($J$4:$J$30=$N4),1))&amp;"건"</f>
        <v>0건</v>
      </c>
      <c r="Q4" s="1" t="str" cm="1">
        <f t="array" ref="Q4">SUM(IF(($H$4:$H$30=Q$3)*($J$4:$J$30=$N4),1))&amp;"건"</f>
        <v>3건</v>
      </c>
      <c r="R4" s="1" t="str" cm="1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HLOOKUP(K5,$O$14:$T$19,MATCH(H5,$N$16:$N$19,0)+2,1)</f>
        <v>1071000</v>
      </c>
      <c r="N5" s="1" t="s">
        <v>16</v>
      </c>
      <c r="O5" s="1" t="str" cm="1">
        <f t="array" ref="O5">SUM(IF(($H$4:$H$30=O$3)*($J$4:$J$30=$N5),1))&amp;"건"</f>
        <v>1건</v>
      </c>
      <c r="P5" s="1" t="str" cm="1">
        <f t="array" ref="P5">SUM(IF(($H$4:$H$30=P$3)*($J$4:$J$30=$N5),1))&amp;"건"</f>
        <v>4건</v>
      </c>
      <c r="Q5" s="1" t="str" cm="1">
        <f t="array" ref="Q5">SUM(IF(($H$4:$H$30=Q$3)*($J$4:$J$30=$N5),1))&amp;"건"</f>
        <v>3건</v>
      </c>
      <c r="R5" s="1" t="str" cm="1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 cm="1">
        <f t="array" ref="O6">SUM(IF(($H$4:$H$30=O$3)*($J$4:$J$30=$N6),1))&amp;"건"</f>
        <v>2건</v>
      </c>
      <c r="P6" s="1" t="str" cm="1">
        <f t="array" ref="P6">SUM(IF(($H$4:$H$30=P$3)*($J$4:$J$30=$N6),1))&amp;"건"</f>
        <v>5건</v>
      </c>
      <c r="Q6" s="1" t="str" cm="1">
        <f t="array" ref="Q6">SUM(IF(($H$4:$H$30=Q$3)*($J$4:$J$30=$N6),1))&amp;"건"</f>
        <v>2건</v>
      </c>
      <c r="R6" s="1" t="str" cm="1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TEXT(COUNT(IF(($C$4:$C$30=$N10)*($J$4:$J$30=O$9),1))/COUNTA($C$4:$C$30),"0%")</f>
        <v>15%</v>
      </c>
      <c r="P10" s="1" t="str">
        <f t="array" ref="P10">TEXT(COUNT(IF(($C$4:$C$30=$N10)*($J$4:$J$30=P$9),1))/COUNTA($C$4:$C$30),"0%")</f>
        <v>19%</v>
      </c>
      <c r="Q10" s="1" t="str">
        <f t="array" ref="Q10">TEXT(COUNT(IF(($C$4:$C$30=$N10)*($J$4:$J$30=Q$9),1))/COUNTA($C$4:$C$30),"0%")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TEXT(COUNT(IF(($C$4:$C$30=$N11)*($J$4:$J$30=O$9),1))/COUNTA($C$4:$C$30),"0%")</f>
        <v>11%</v>
      </c>
      <c r="P11" s="1" t="str">
        <f t="array" ref="P11">TEXT(COUNT(IF(($C$4:$C$30=$N11)*($J$4:$J$30=P$9),1))/COUNTA($C$4:$C$30),"0%")</f>
        <v>19%</v>
      </c>
      <c r="Q11" s="1" t="str">
        <f t="array" ref="Q11">TEXT(COUNT(IF(($C$4:$C$30=$N11)*($J$4:$J$30=Q$9),1))/COUNTA($C$4:$C$30),"0%")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0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1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H12" sqref="H12"/>
    </sheetView>
  </sheetViews>
  <sheetFormatPr defaultRowHeight="17.399999999999999"/>
  <cols>
    <col min="1" max="1" width="3.59765625" customWidth="1"/>
    <col min="2" max="2" width="21.296875" customWidth="1"/>
    <col min="3" max="3" width="14.09765625" bestFit="1" customWidth="1"/>
    <col min="4" max="7" width="12.59765625" bestFit="1" customWidth="1"/>
    <col min="8" max="8" width="8.5" bestFit="1" customWidth="1"/>
    <col min="9" max="9" width="9.796875" bestFit="1" customWidth="1"/>
    <col min="10" max="10" width="12.59765625" bestFit="1" customWidth="1"/>
    <col min="11" max="12" width="14.19921875" bestFit="1" customWidth="1"/>
    <col min="13" max="14" width="18.796875" bestFit="1" customWidth="1"/>
  </cols>
  <sheetData>
    <row r="2" spans="2:8">
      <c r="B2" s="12"/>
      <c r="C2" s="12"/>
      <c r="D2" s="17" t="s">
        <v>6</v>
      </c>
      <c r="E2" s="12"/>
      <c r="F2" s="12"/>
      <c r="G2" s="12"/>
      <c r="H2" s="12"/>
    </row>
    <row r="3" spans="2:8">
      <c r="B3" s="17" t="s">
        <v>155</v>
      </c>
      <c r="C3" s="17" t="s">
        <v>161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154</v>
      </c>
    </row>
    <row r="4" spans="2:8">
      <c r="B4" s="12" t="s">
        <v>156</v>
      </c>
      <c r="C4" s="12"/>
      <c r="D4" s="16"/>
      <c r="E4" s="16"/>
      <c r="F4" s="16"/>
      <c r="G4" s="16"/>
      <c r="H4" s="16"/>
    </row>
    <row r="5" spans="2:8">
      <c r="B5" s="12"/>
      <c r="C5" s="12" t="s">
        <v>163</v>
      </c>
      <c r="D5" s="16" t="s">
        <v>166</v>
      </c>
      <c r="E5" s="16">
        <v>144.66666666666666</v>
      </c>
      <c r="F5" s="16">
        <v>118.33333333333333</v>
      </c>
      <c r="G5" s="16" t="s">
        <v>166</v>
      </c>
      <c r="H5" s="16">
        <v>131.5</v>
      </c>
    </row>
    <row r="6" spans="2:8">
      <c r="B6" s="12"/>
      <c r="C6" s="12" t="s">
        <v>165</v>
      </c>
      <c r="D6" s="16" t="s">
        <v>166</v>
      </c>
      <c r="E6" s="16">
        <v>898000</v>
      </c>
      <c r="F6" s="16">
        <v>945000</v>
      </c>
      <c r="G6" s="16" t="s">
        <v>166</v>
      </c>
      <c r="H6" s="16">
        <v>921500</v>
      </c>
    </row>
    <row r="7" spans="2:8">
      <c r="B7" s="12" t="s">
        <v>157</v>
      </c>
      <c r="C7" s="12"/>
      <c r="D7" s="16"/>
      <c r="E7" s="16"/>
      <c r="F7" s="16"/>
      <c r="G7" s="16"/>
      <c r="H7" s="16"/>
    </row>
    <row r="8" spans="2:8">
      <c r="B8" s="12"/>
      <c r="C8" s="12" t="s">
        <v>163</v>
      </c>
      <c r="D8" s="16">
        <v>103</v>
      </c>
      <c r="E8" s="16">
        <v>49.5</v>
      </c>
      <c r="F8" s="16">
        <v>132.5</v>
      </c>
      <c r="G8" s="16" t="s">
        <v>166</v>
      </c>
      <c r="H8" s="16">
        <v>93.4</v>
      </c>
    </row>
    <row r="9" spans="2:8">
      <c r="B9" s="12"/>
      <c r="C9" s="12" t="s">
        <v>165</v>
      </c>
      <c r="D9" s="16">
        <v>1071000</v>
      </c>
      <c r="E9" s="16">
        <v>231000</v>
      </c>
      <c r="F9" s="16">
        <v>1065500</v>
      </c>
      <c r="G9" s="16" t="s">
        <v>166</v>
      </c>
      <c r="H9" s="16">
        <v>732800</v>
      </c>
    </row>
    <row r="10" spans="2:8">
      <c r="B10" s="12" t="s">
        <v>158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163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165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159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163</v>
      </c>
      <c r="D14" s="16">
        <v>39</v>
      </c>
      <c r="E14" s="16">
        <v>127</v>
      </c>
      <c r="F14" s="16" t="s">
        <v>166</v>
      </c>
      <c r="G14" s="16">
        <v>86</v>
      </c>
      <c r="H14" s="16">
        <v>84.5</v>
      </c>
    </row>
    <row r="15" spans="2:8">
      <c r="B15" s="12"/>
      <c r="C15" s="12" t="s">
        <v>165</v>
      </c>
      <c r="D15" s="16">
        <v>180000</v>
      </c>
      <c r="E15" s="16">
        <v>864000</v>
      </c>
      <c r="F15" s="16" t="s">
        <v>166</v>
      </c>
      <c r="G15" s="16">
        <v>495000</v>
      </c>
      <c r="H15" s="16">
        <v>508500</v>
      </c>
    </row>
    <row r="16" spans="2:8">
      <c r="B16" s="12" t="s">
        <v>160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163</v>
      </c>
      <c r="D17" s="16">
        <v>188</v>
      </c>
      <c r="E17" s="16">
        <v>158</v>
      </c>
      <c r="F17" s="16" t="s">
        <v>166</v>
      </c>
      <c r="G17" s="16">
        <v>151.5</v>
      </c>
      <c r="H17" s="16">
        <v>162.25</v>
      </c>
    </row>
    <row r="18" spans="2:8">
      <c r="B18" s="12"/>
      <c r="C18" s="12" t="s">
        <v>165</v>
      </c>
      <c r="D18" s="16">
        <v>1485000</v>
      </c>
      <c r="E18" s="16">
        <v>990000</v>
      </c>
      <c r="F18" s="16" t="s">
        <v>166</v>
      </c>
      <c r="G18" s="16">
        <v>701500</v>
      </c>
      <c r="H18" s="16">
        <v>969500</v>
      </c>
    </row>
    <row r="19" spans="2:8">
      <c r="B19" s="12" t="s">
        <v>162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164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N15" sqref="N15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94054D13-6569-4DB1-946F-7AF74E2858AC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0" workbookViewId="0">
      <selection activeCell="L20" sqref="L20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M29"/>
  <sheetViews>
    <sheetView workbookViewId="0">
      <selection activeCell="M13" sqref="M13"/>
    </sheetView>
  </sheetViews>
  <sheetFormatPr defaultRowHeight="17.399999999999999"/>
  <cols>
    <col min="3" max="3" width="11.09765625" bestFit="1" customWidth="1"/>
    <col min="4" max="4" width="8.69921875" customWidth="1"/>
    <col min="9" max="9" width="10.8984375" bestFit="1" customWidth="1"/>
    <col min="10" max="10" width="1.59765625" customWidth="1"/>
    <col min="11" max="12" width="6.3984375" customWidth="1"/>
  </cols>
  <sheetData>
    <row r="2" spans="1:13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13">
      <c r="A3" s="1" t="s">
        <v>11</v>
      </c>
      <c r="B3" s="2" t="s">
        <v>12</v>
      </c>
      <c r="C3" s="3">
        <v>44400</v>
      </c>
      <c r="D3" s="23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13">
      <c r="A4" s="1" t="s">
        <v>17</v>
      </c>
      <c r="B4" s="2" t="s">
        <v>18</v>
      </c>
      <c r="C4" s="3">
        <v>44336</v>
      </c>
      <c r="D4" s="23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13">
      <c r="A5" s="1" t="s">
        <v>22</v>
      </c>
      <c r="B5" s="2" t="s">
        <v>23</v>
      </c>
      <c r="C5" s="3">
        <v>44304</v>
      </c>
      <c r="D5" s="23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13">
      <c r="A6" s="1" t="s">
        <v>27</v>
      </c>
      <c r="B6" s="2" t="s">
        <v>28</v>
      </c>
      <c r="C6" s="3">
        <v>44434</v>
      </c>
      <c r="D6" s="23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13">
      <c r="A7" s="1" t="s">
        <v>31</v>
      </c>
      <c r="B7" s="2" t="s">
        <v>32</v>
      </c>
      <c r="C7" s="3">
        <v>44356</v>
      </c>
      <c r="D7" s="23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13">
      <c r="A8" s="1" t="s">
        <v>35</v>
      </c>
      <c r="B8" s="2" t="s">
        <v>36</v>
      </c>
      <c r="C8" s="3">
        <v>44366</v>
      </c>
      <c r="D8" s="23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13">
      <c r="A9" s="1" t="s">
        <v>37</v>
      </c>
      <c r="B9" s="2" t="s">
        <v>38</v>
      </c>
      <c r="C9" s="3">
        <v>44363</v>
      </c>
      <c r="D9" s="23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13">
      <c r="A10" s="1" t="s">
        <v>39</v>
      </c>
      <c r="B10" s="2" t="s">
        <v>40</v>
      </c>
      <c r="C10" s="3">
        <v>44353</v>
      </c>
      <c r="D10" s="23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13">
      <c r="A11" s="1" t="s">
        <v>42</v>
      </c>
      <c r="B11" s="2" t="s">
        <v>43</v>
      </c>
      <c r="C11" s="3">
        <v>44336</v>
      </c>
      <c r="D11" s="23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13">
      <c r="A12" s="1" t="s">
        <v>44</v>
      </c>
      <c r="B12" s="2" t="s">
        <v>45</v>
      </c>
      <c r="C12" s="3">
        <v>44364</v>
      </c>
      <c r="D12" s="23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  <c r="M12" s="22"/>
    </row>
    <row r="13" spans="1:13">
      <c r="A13" s="1" t="s">
        <v>48</v>
      </c>
      <c r="B13" s="2" t="s">
        <v>49</v>
      </c>
      <c r="C13" s="3">
        <v>44308</v>
      </c>
      <c r="D13" s="23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13">
      <c r="A14" s="1" t="s">
        <v>50</v>
      </c>
      <c r="B14" s="2" t="s">
        <v>51</v>
      </c>
      <c r="C14" s="3">
        <v>44402</v>
      </c>
      <c r="D14" s="23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13">
      <c r="A15" s="1" t="s">
        <v>52</v>
      </c>
      <c r="B15" s="2" t="s">
        <v>53</v>
      </c>
      <c r="C15" s="3">
        <v>44299</v>
      </c>
      <c r="D15" s="23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13">
      <c r="A16" s="1" t="s">
        <v>55</v>
      </c>
      <c r="B16" s="2" t="s">
        <v>56</v>
      </c>
      <c r="C16" s="3">
        <v>44357</v>
      </c>
      <c r="D16" s="23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3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3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3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3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3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3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3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3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3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3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3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3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3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6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5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4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3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3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4" name="Button 3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O12" sqref="O12:Q20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5</xdr:col>
                <xdr:colOff>632460</xdr:colOff>
                <xdr:row>3</xdr:row>
                <xdr:rowOff>22860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이세양</cp:lastModifiedBy>
  <cp:lastPrinted>2025-07-22T02:34:32Z</cp:lastPrinted>
  <dcterms:created xsi:type="dcterms:W3CDTF">2023-07-14T11:40:39Z</dcterms:created>
  <dcterms:modified xsi:type="dcterms:W3CDTF">2025-07-22T05:51:17Z</dcterms:modified>
</cp:coreProperties>
</file>