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ZIN\Desktop\자격증\2. 시나공\0\0\01 엑셀(연습)\03 기본모의고사\"/>
    </mc:Choice>
  </mc:AlternateContent>
  <xr:revisionPtr revIDLastSave="0" documentId="13_ncr:1_{D5ACCB8A-B6E5-4F29-8127-101B7CECD2BE}" xr6:coauthVersionLast="47" xr6:coauthVersionMax="47" xr10:uidLastSave="{00000000-0000-0000-0000-000000000000}"/>
  <bookViews>
    <workbookView xWindow="27885" yWindow="1875" windowWidth="18885" windowHeight="16515" tabRatio="765" activeTab="3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LEFT" hidden="1" xlm="1">#NAME?</definedName>
    <definedName name="_xleta.RIGH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F21" i="2" a="1"/>
  <c r="F21" i="2"/>
  <c r="F22" i="2" a="1"/>
  <c r="F22" i="2" s="1"/>
  <c r="F23" i="2" a="1"/>
  <c r="F23" i="2" s="1"/>
  <c r="F24" i="2" a="1"/>
  <c r="F24" i="2" s="1"/>
  <c r="F25" i="2" a="1"/>
  <c r="F25" i="2" s="1"/>
  <c r="F26" i="2" a="1"/>
  <c r="F26" i="2" s="1"/>
  <c r="F27" i="2" a="1"/>
  <c r="F27" i="2" s="1"/>
  <c r="F28" i="2" a="1"/>
  <c r="F28" i="2" s="1"/>
  <c r="F29" i="2" a="1"/>
  <c r="F29" i="2"/>
  <c r="F30" i="2" a="1"/>
  <c r="F30" i="2" s="1"/>
  <c r="F31" i="2" a="1"/>
  <c r="F31" i="2" s="1"/>
  <c r="F32" i="2" a="1"/>
  <c r="F32" i="2" s="1"/>
  <c r="F33" i="2" a="1"/>
  <c r="F33" i="2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/>
  <c r="B12" i="2" a="1"/>
  <c r="B12" i="2" s="1"/>
  <c r="B13" i="2" a="1"/>
  <c r="B13" i="2"/>
  <c r="B14" i="2" a="1"/>
  <c r="B14" i="2" s="1"/>
  <c r="B15" i="2" a="1"/>
  <c r="B15" i="2" s="1"/>
  <c r="B10" i="2" a="1"/>
  <c r="B10" i="2" s="1"/>
  <c r="C4" i="2"/>
  <c r="C5" i="2"/>
  <c r="C6" i="2"/>
  <c r="C3" i="2"/>
  <c r="A34" i="1"/>
  <c r="I21" i="2" a="1"/>
  <c r="I25" i="2" a="1"/>
  <c r="I29" i="2" a="1"/>
  <c r="I33" i="2" a="1"/>
  <c r="I37" i="2" a="1"/>
  <c r="I22" i="2" a="1"/>
  <c r="I26" i="2" a="1"/>
  <c r="I30" i="2" a="1"/>
  <c r="I34" i="2" a="1"/>
  <c r="I38" i="2" a="1"/>
  <c r="I23" i="2" a="1"/>
  <c r="I27" i="2" a="1"/>
  <c r="I31" i="2" a="1"/>
  <c r="I35" i="2" a="1"/>
  <c r="I39" i="2" a="1"/>
  <c r="I24" i="2" a="1"/>
  <c r="I28" i="2" a="1"/>
  <c r="I32" i="2" a="1"/>
  <c r="I36" i="2" a="1"/>
  <c r="I20" i="2" a="1"/>
  <c r="I36" i="2" l="1"/>
  <c r="I32" i="2"/>
  <c r="I28" i="2"/>
  <c r="I24" i="2"/>
  <c r="I39" i="2"/>
  <c r="I35" i="2"/>
  <c r="I31" i="2"/>
  <c r="I27" i="2"/>
  <c r="I23" i="2"/>
  <c r="I38" i="2"/>
  <c r="I34" i="2"/>
  <c r="I30" i="2"/>
  <c r="I26" i="2"/>
  <c r="I22" i="2"/>
  <c r="I37" i="2"/>
  <c r="I33" i="2"/>
  <c r="I29" i="2"/>
  <c r="I25" i="2"/>
  <c r="I21" i="2"/>
  <c r="I20" i="2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61D947-83F7-41AA-BE13-C38F71E7B0C4}" name="MS Access Database_Query" type="1" refreshedVersion="8" background="1">
    <dbPr connection="DSN=MS Access Database;DBQ=C:\Users\ZZIN\Desktop\자격증\2. 시나공\0\0\01 엑셀(연습)\03 기본모의고사\성적.accdb;DefaultDir=C:\Users\ZZIN\Desktop\자격증\2. 시나공\0\0\01 엑셀(연습)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  <connection id="2" xr16:uid="{E0AFCD71-5412-43CA-BBA8-7B3E5763FB27}" name="MS Access Database_Query1" type="1" refreshedVersion="8" background="1">
    <dbPr connection="DSN=MS Access Database;DBQ=C:\Users\ZZIN\Desktop\자격증\2. 시나공\0\0\01 엑셀(연습)\03 기본모의고사\성적.accdb;DefaultDir=C:\Users\ZZIN\Desktop\자격증\2. 시나공\0\0\01 엑셀(연습)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_x000d__x000a_ORDER BY 사원평가정보.부서명 DESC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<sst xmlns="http://schemas.openxmlformats.org/spreadsheetml/2006/main" count="280" uniqueCount="187">
  <si>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</si>
  <si>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</si>
  <si>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</si>
  <si>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</si>
  <si>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</si>
  <si>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</si>
  <si>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</si>
  <si>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</si>
  <si>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</si>
  <si>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</si>
  <si>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</si>
  <si>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</si>
  <si>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</si>
  <si>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</si>
  <si>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</si>
  <si>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</si>
  <si>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</si>
  <si>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</si>
  <si>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</si>
  <si>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</si>
  <si>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</si>
  <si>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</si>
  <si>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</si>
  <si>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</si>
  <si>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</si>
  <si>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</si>
  <si>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</si>
  <si>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</si>
  <si>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</si>
  <si>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</si>
  <si>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</si>
  <si>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</si>
  <si>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</si>
  <si>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</si>
  <si>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</si>
  <si>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</si>
  <si>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</si>
  <si>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</si>
  <si>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</si>
  <si>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</si>
  <si>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</si>
  <si>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</si>
  <si>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</si>
  <si>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</si>
  <si>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</si>
  <si>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</si>
  <si>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</si>
  <si>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</si>
  <si>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</si>
  <si>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</si>
  <si>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</si>
  <si>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</si>
  <si>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</si>
  <si>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</si>
  <si>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</si>
  <si>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</si>
  <si>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</si>
  <si>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</si>
  <si>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</si>
  <si>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</si>
  <si>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</si>
  <si>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</si>
  <si>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</si>
  <si>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</si>
  <si>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</si>
  <si>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</si>
  <si>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</si>
  <si>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</si>
  <si>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</si>
  <si>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</si>
  <si>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</si>
  <si>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</si>
  <si>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</si>
  <si>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</si>
  <si>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</si>
  <si>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</si>
  <si>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</si>
  <si>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</si>
  <si>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</si>
  <si>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</si>
  <si>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</si>
  <si>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</si>
  <si>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</si>
  <si>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</si>
  <si>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</si>
  <si>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</si>
  <si>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</si>
  <si>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</si>
  <si>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</si>
  <si>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</si>
  <si>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</si>
  <si>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</si>
  <si>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</si>
  <si>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</si>
  <si>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</si>
  <si>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</si>
  <si>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</si>
  <si>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</si>
  <si>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</si>
  <si>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</si>
  <si>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</si>
  <si>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</si>
  <si>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</si>
  <si>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</si>
  <si>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</si>
  <si>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</si>
  <si>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</si>
  <si>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</si>
  <si>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</si>
  <si>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</si>
  <si>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</si>
  <si>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</si>
  <si>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</si>
  <si>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</si>
  <si>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</si>
  <si>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</si>
  <si>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</si>
  <si>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</si>
  <si>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</si>
  <si>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</si>
  <si>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</si>
  <si>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</si>
  <si>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</si>
  <si>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</si>
  <si>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</si>
  <si>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</si>
  <si>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</si>
  <si>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</si>
  <si>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</si>
  <si>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</si>
  <si>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</si>
  <si>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</si>
  <si>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</si>
  <si>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</si>
  <si>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</si>
  <si>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</si>
  <si>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</si>
  <si>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</si>
  <si>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</si>
  <si>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</si>
  <si>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</si>
  <si>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</si>
  <si>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</si>
  <si>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</si>
  <si>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</si>
  <si>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</si>
  <si>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</si>
  <si>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</si>
  <si>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</si>
  <si>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</si>
  <si>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</si>
  <si>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</si>
  <si>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</si>
  <si>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</si>
  <si>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</si>
  <si>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</si>
  <si>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</si>
  <si>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</si>
  <si>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</si>
  <si>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</si>
  <si>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</si>
  <si>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</si>
  <si>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</si>
  <si>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</si>
  <si>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</si>
  <si>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</si>
  <si>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</si>
  <si>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</si>
  <si>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</si>
  <si>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</si>
  <si>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</si>
  <si>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</si>
  <si>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</si>
  <si>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</si>
  <si>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</si>
  <si>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</si>
  <si>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</si>
  <si>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</si>
  <si>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</si>
  <si>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</si>
  <si>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</si>
  <si>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</si>
  <si>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컴활합격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</si>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</sst>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\★* 0;[Blue][&gt;=100]\☆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9" fontId="0" fillId="0" borderId="5" xfId="3" applyFont="1" applyFill="1" applyBorder="1">
      <alignment vertical="center"/>
    </xf>
    <xf numFmtId="9" fontId="0" fillId="0" borderId="8" xfId="3" applyFont="1" applyFill="1" applyBorder="1">
      <alignment vertical="center"/>
    </xf>
    <xf numFmtId="9" fontId="0" fillId="0" borderId="2" xfId="3" applyFont="1" applyFill="1" applyBorder="1">
      <alignment vertical="center"/>
    </xf>
    <xf numFmtId="176" fontId="0" fillId="0" borderId="7" xfId="0" quotePrefix="1" applyNumberFormat="1" applyBorder="1">
      <alignment vertical="center"/>
    </xf>
    <xf numFmtId="0" fontId="0" fillId="0" borderId="7" xfId="0" quotePrefix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fgColor indexed="64"/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1,2</a:t>
            </a:r>
            <a:r>
              <a:rPr lang="ko-KR" altLang="en-US"/>
              <a:t>차 수주</a:t>
            </a:r>
            <a:r>
              <a:rPr lang="ko-KR" altLang="en-US" baseline="0"/>
              <a:t> 내역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수주합계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9-4F54-BE69-824F8BFA7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 i="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 i="0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83031C76-F5D0-47CB-2A9D-BCD4E06C1D49}"/>
            </a:ext>
          </a:extLst>
        </xdr:cNvPr>
        <xdr:cNvSpPr/>
      </xdr:nvSpPr>
      <xdr:spPr>
        <a:xfrm>
          <a:off x="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F43D5BE1-23CC-AAB9-CB24-AB7102B252F0}"/>
            </a:ext>
          </a:extLst>
        </xdr:cNvPr>
        <xdr:cNvSpPr/>
      </xdr:nvSpPr>
      <xdr:spPr>
        <a:xfrm>
          <a:off x="152400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ZIN" refreshedDate="45822.72983773148" backgroundQuery="1" createdVersion="8" refreshedVersion="8" minRefreshableVersion="3" recordCount="37" xr:uid="{8D81ADAA-4C4B-499C-BF23-B131CCE20F06}">
  <cacheSource type="external" connectionId="2"/>
  <cacheFields count="6">
    <cacheField name="이름" numFmtId="0" sqlType="-9">
      <sharedItems count="37">
        <s v="왕연"/>
        <s v="이나라"/>
        <s v="엄화정"/>
        <s v="소식가"/>
        <s v="홍난수"/>
        <s v="김나비"/>
        <s v="안호근"/>
        <s v="우희진"/>
        <s v="강타"/>
        <s v="정준호"/>
        <s v="유강현"/>
        <s v="배우리"/>
        <s v="조성수"/>
        <s v="고선지"/>
        <s v="조용히"/>
        <s v="이기자"/>
        <s v="강감찬"/>
        <s v="김규리"/>
        <s v="김윤선"/>
        <s v="배기성"/>
        <s v="한명회"/>
        <s v="방정환"/>
        <s v="김대진"/>
        <s v="최민돌"/>
        <s v="김순자"/>
        <s v="김정식"/>
        <s v="아유라"/>
        <s v="최민정"/>
        <s v="이순신"/>
        <s v="박미리"/>
        <s v="이현주"/>
        <s v="마소희"/>
        <s v="한가람"/>
        <s v="김민호"/>
        <s v="우성룡"/>
        <s v="박혁거"/>
        <s v="최민영"/>
      </sharedItems>
    </cacheField>
    <cacheField name="부서명" numFmtId="0" sqlType="-9">
      <sharedItems count="4">
        <s v="총무부"/>
        <s v="영업부"/>
        <s v="기획부"/>
        <s v="기술부"/>
      </sharedItems>
    </cacheField>
    <cacheField name="영어독해" numFmtId="0" sqlType="8">
      <sharedItems containsSemiMixedTypes="0" containsString="0" containsNumber="1" containsInteger="1" minValue="0" maxValue="88" count="14">
        <n v="44"/>
        <n v="48"/>
        <n v="68"/>
        <n v="36"/>
        <n v="56"/>
        <n v="72"/>
        <n v="0"/>
        <n v="32"/>
        <n v="64"/>
        <n v="52"/>
        <n v="76"/>
        <n v="60"/>
        <n v="88"/>
        <n v="40"/>
      </sharedItems>
    </cacheField>
    <cacheField name="영어듣기" numFmtId="0" sqlType="8">
      <sharedItems containsSemiMixedTypes="0" containsString="0" containsNumber="1" containsInteger="1" minValue="0" maxValue="80" count="14">
        <n v="60"/>
        <n v="64"/>
        <n v="72"/>
        <n v="48"/>
        <n v="80"/>
        <n v="56"/>
        <n v="0"/>
        <n v="44"/>
        <n v="76"/>
        <n v="68"/>
        <n v="28"/>
        <n v="40"/>
        <n v="24"/>
        <n v="36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100"/>
        <n v="80"/>
        <n v="0"/>
        <n v="70"/>
      </sharedItems>
    </cacheField>
    <cacheField name="전산실기" numFmtId="0" sqlType="8">
      <sharedItems containsSemiMixedTypes="0" containsString="0" containsNumber="1" containsInteger="1" minValue="70" maxValue="100" count="4">
        <n v="90"/>
        <n v="10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0"/>
    <x v="1"/>
    <x v="1"/>
    <x v="1"/>
    <x v="1"/>
  </r>
  <r>
    <x v="2"/>
    <x v="0"/>
    <x v="2"/>
    <x v="2"/>
    <x v="0"/>
    <x v="1"/>
  </r>
  <r>
    <x v="3"/>
    <x v="0"/>
    <x v="3"/>
    <x v="3"/>
    <x v="0"/>
    <x v="1"/>
  </r>
  <r>
    <x v="4"/>
    <x v="0"/>
    <x v="2"/>
    <x v="4"/>
    <x v="1"/>
    <x v="1"/>
  </r>
  <r>
    <x v="5"/>
    <x v="0"/>
    <x v="4"/>
    <x v="1"/>
    <x v="2"/>
    <x v="1"/>
  </r>
  <r>
    <x v="6"/>
    <x v="0"/>
    <x v="5"/>
    <x v="3"/>
    <x v="2"/>
    <x v="1"/>
  </r>
  <r>
    <x v="7"/>
    <x v="1"/>
    <x v="4"/>
    <x v="5"/>
    <x v="2"/>
    <x v="0"/>
  </r>
  <r>
    <x v="8"/>
    <x v="1"/>
    <x v="6"/>
    <x v="6"/>
    <x v="0"/>
    <x v="2"/>
  </r>
  <r>
    <x v="9"/>
    <x v="1"/>
    <x v="7"/>
    <x v="3"/>
    <x v="0"/>
    <x v="1"/>
  </r>
  <r>
    <x v="10"/>
    <x v="1"/>
    <x v="5"/>
    <x v="4"/>
    <x v="1"/>
    <x v="1"/>
  </r>
  <r>
    <x v="11"/>
    <x v="1"/>
    <x v="8"/>
    <x v="2"/>
    <x v="0"/>
    <x v="1"/>
  </r>
  <r>
    <x v="12"/>
    <x v="1"/>
    <x v="6"/>
    <x v="6"/>
    <x v="3"/>
    <x v="2"/>
  </r>
  <r>
    <x v="13"/>
    <x v="1"/>
    <x v="9"/>
    <x v="7"/>
    <x v="2"/>
    <x v="2"/>
  </r>
  <r>
    <x v="14"/>
    <x v="1"/>
    <x v="10"/>
    <x v="8"/>
    <x v="0"/>
    <x v="1"/>
  </r>
  <r>
    <x v="15"/>
    <x v="2"/>
    <x v="1"/>
    <x v="7"/>
    <x v="2"/>
    <x v="1"/>
  </r>
  <r>
    <x v="16"/>
    <x v="2"/>
    <x v="6"/>
    <x v="6"/>
    <x v="0"/>
    <x v="3"/>
  </r>
  <r>
    <x v="17"/>
    <x v="2"/>
    <x v="2"/>
    <x v="9"/>
    <x v="0"/>
    <x v="1"/>
  </r>
  <r>
    <x v="18"/>
    <x v="2"/>
    <x v="11"/>
    <x v="3"/>
    <x v="0"/>
    <x v="1"/>
  </r>
  <r>
    <x v="19"/>
    <x v="2"/>
    <x v="12"/>
    <x v="2"/>
    <x v="1"/>
    <x v="1"/>
  </r>
  <r>
    <x v="20"/>
    <x v="2"/>
    <x v="2"/>
    <x v="6"/>
    <x v="0"/>
    <x v="2"/>
  </r>
  <r>
    <x v="21"/>
    <x v="2"/>
    <x v="8"/>
    <x v="8"/>
    <x v="0"/>
    <x v="2"/>
  </r>
  <r>
    <x v="22"/>
    <x v="2"/>
    <x v="9"/>
    <x v="8"/>
    <x v="0"/>
    <x v="1"/>
  </r>
  <r>
    <x v="23"/>
    <x v="2"/>
    <x v="9"/>
    <x v="9"/>
    <x v="2"/>
    <x v="0"/>
  </r>
  <r>
    <x v="24"/>
    <x v="2"/>
    <x v="9"/>
    <x v="5"/>
    <x v="2"/>
    <x v="1"/>
  </r>
  <r>
    <x v="25"/>
    <x v="2"/>
    <x v="10"/>
    <x v="4"/>
    <x v="1"/>
    <x v="1"/>
  </r>
  <r>
    <x v="26"/>
    <x v="2"/>
    <x v="11"/>
    <x v="0"/>
    <x v="0"/>
    <x v="2"/>
  </r>
  <r>
    <x v="27"/>
    <x v="3"/>
    <x v="13"/>
    <x v="10"/>
    <x v="3"/>
    <x v="0"/>
  </r>
  <r>
    <x v="28"/>
    <x v="3"/>
    <x v="2"/>
    <x v="2"/>
    <x v="1"/>
    <x v="1"/>
  </r>
  <r>
    <x v="29"/>
    <x v="3"/>
    <x v="2"/>
    <x v="0"/>
    <x v="1"/>
    <x v="1"/>
  </r>
  <r>
    <x v="30"/>
    <x v="3"/>
    <x v="8"/>
    <x v="5"/>
    <x v="0"/>
    <x v="1"/>
  </r>
  <r>
    <x v="31"/>
    <x v="3"/>
    <x v="10"/>
    <x v="2"/>
    <x v="1"/>
    <x v="1"/>
  </r>
  <r>
    <x v="32"/>
    <x v="3"/>
    <x v="8"/>
    <x v="11"/>
    <x v="0"/>
    <x v="1"/>
  </r>
  <r>
    <x v="33"/>
    <x v="3"/>
    <x v="9"/>
    <x v="3"/>
    <x v="3"/>
    <x v="1"/>
  </r>
  <r>
    <x v="34"/>
    <x v="3"/>
    <x v="13"/>
    <x v="12"/>
    <x v="2"/>
    <x v="1"/>
  </r>
  <r>
    <x v="35"/>
    <x v="3"/>
    <x v="9"/>
    <x v="13"/>
    <x v="2"/>
    <x v="2"/>
  </r>
  <r>
    <x v="36"/>
    <x v="3"/>
    <x v="9"/>
    <x v="1"/>
    <x v="4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CE53BE-03F1-44E7-B5BE-7186DDC41627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16"/>
        <item x="8"/>
        <item x="13"/>
        <item x="17"/>
        <item x="5"/>
        <item x="22"/>
        <item x="33"/>
        <item x="24"/>
        <item x="18"/>
        <item x="25"/>
        <item x="31"/>
        <item x="29"/>
        <item x="35"/>
        <item x="21"/>
        <item x="19"/>
        <item x="11"/>
        <item x="3"/>
        <item x="26"/>
        <item x="6"/>
        <item x="2"/>
        <item x="0"/>
        <item x="34"/>
        <item x="7"/>
        <item x="10"/>
        <item x="15"/>
        <item x="1"/>
        <item x="28"/>
        <item x="30"/>
        <item x="9"/>
        <item x="12"/>
        <item x="14"/>
        <item x="23"/>
        <item x="36"/>
        <item x="27"/>
        <item x="32"/>
        <item x="20"/>
        <item x="4"/>
        <item t="default"/>
      </items>
    </pivotField>
    <pivotField axis="axisRow" compact="0" showAll="0" sortType="ascending">
      <items count="5">
        <item x="3"/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9A785F-2996-485B-951A-EE239F839242}" name="표1" displayName="표1" ref="A3:F13" totalsRowShown="0">
  <autoFilter ref="A3:F13" xr:uid="{FD9A785F-2996-485B-951A-EE239F839242}"/>
  <tableColumns count="6">
    <tableColumn id="1" xr3:uid="{727396D9-B4BA-4C3E-AEE8-E7DD2DB5231F}" name="이름"/>
    <tableColumn id="2" xr3:uid="{51545550-E076-4B81-AC5A-58197E23C589}" name="부서명"/>
    <tableColumn id="3" xr3:uid="{872D5CCF-6790-468B-9128-295EC3827729}" name="영어독해"/>
    <tableColumn id="4" xr3:uid="{C3FE0D01-7065-41E2-A2A0-9310615BEC3B}" name="영어듣기"/>
    <tableColumn id="5" xr3:uid="{D07030D9-70FF-41A2-909D-AC37B04B9132}" name="전산이론"/>
    <tableColumn id="6" xr3:uid="{87A79190-7D73-4794-BBCA-215B813F49BD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J16" sqref="J16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4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AND(AVERAGE($C4:$E4)&gt;=80, $F4&gt;=$G4)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39"/>
  <sheetViews>
    <sheetView zoomScaleNormal="100" workbookViewId="0">
      <selection activeCell="E4" sqref="E4"/>
    </sheetView>
  </sheetViews>
  <sheetFormatPr defaultRowHeight="16.5"/>
  <cols>
    <col min="2" max="2" width="12.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10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50" t="s">
        <v>170</v>
      </c>
      <c r="F2" s="51"/>
      <c r="G2" s="52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>
        <f>COUNTIFS($D$20:$D$39, "&gt;=" &amp; A3, $D$20:$D$39, "&lt;=" &amp; B3)</f>
        <v>6</v>
      </c>
      <c r="E3" s="53">
        <f>DSUM(A19:I39,7,H2:I3)</f>
        <v>1200000</v>
      </c>
      <c r="F3" s="54"/>
      <c r="G3" s="55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 "&gt;=" &amp; A4, $D$20:$D$39, "&lt;=" &amp; 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48">
        <f t="array" ref="B10">TRUNC(AVERAGE(IF($A$20:$A$39=A10, $G$20:$G$39)),0)</f>
        <v>1333333</v>
      </c>
      <c r="E10" s="2" t="s">
        <v>30</v>
      </c>
      <c r="F10" s="5">
        <f t="array" ref="F10">SUM(IF((IFERROR(FIND("판매",$A$20:$A$39)=1,0))*(RIGHT($A$20:$A$39,2)=E10),$G$20:$G$39))</f>
        <v>4000000</v>
      </c>
    </row>
    <row r="11" spans="1:9">
      <c r="A11" s="1" t="s">
        <v>31</v>
      </c>
      <c r="B11" s="48">
        <f t="array" ref="B11">TRUNC(AVERAGE(IF($A$20:$A$39=A11, $G$20:$G$39)),0)</f>
        <v>1250000</v>
      </c>
      <c r="E11" s="2" t="s">
        <v>32</v>
      </c>
      <c r="F11" s="5">
        <f t="array" ref="F11">SUM(IF((IFERROR(FIND("판매",$A$20:$A$39)=1,0))*(RIGHT($A$20:$A$39,2)=E11),$G$20:$G$39))</f>
        <v>5000000</v>
      </c>
    </row>
    <row r="12" spans="1:9">
      <c r="A12" s="1" t="s">
        <v>33</v>
      </c>
      <c r="B12" s="48">
        <f t="array" ref="B12">TRUNC(AVERAGE(IF($A$20:$A$39=A12, $G$20:$G$39)),0)</f>
        <v>1266666</v>
      </c>
      <c r="E12" s="2" t="s">
        <v>34</v>
      </c>
      <c r="F12" s="5">
        <f t="array" ref="F12">SUM(IF((IFERROR(FIND("판매",$A$20:$A$39)=1,0))*(RIGHT($A$20:$A$39,2)=E12),$G$20:$G$39))</f>
        <v>3800000</v>
      </c>
    </row>
    <row r="13" spans="1:9">
      <c r="A13" s="1" t="s">
        <v>35</v>
      </c>
      <c r="B13" s="48">
        <f t="array" ref="B13">TRUNC(AVERAGE(IF($A$20:$A$39=A13, $G$20:$G$39)),0)</f>
        <v>1137500</v>
      </c>
    </row>
    <row r="14" spans="1:9">
      <c r="A14" s="1" t="s">
        <v>36</v>
      </c>
      <c r="B14" s="48">
        <f t="array" ref="B14">TRUNC(AVERAGE(IF($A$20:$A$39=A14, $G$20:$G$39)),0)</f>
        <v>1233333</v>
      </c>
    </row>
    <row r="15" spans="1:9">
      <c r="A15" s="1" t="s">
        <v>37</v>
      </c>
      <c r="B15" s="48">
        <f t="array" ref="B15">TRUNC(AVERAGE(IF($A$20:$A$39=A15, $G$20:$G$39)),0)</f>
        <v>1175000</v>
      </c>
    </row>
    <row r="18" spans="1:11">
      <c r="A18" t="s">
        <v>38</v>
      </c>
      <c r="H18" t="s">
        <v>39</v>
      </c>
      <c r="I18" s="6">
        <v>45170</v>
      </c>
    </row>
    <row r="19" spans="1:11">
      <c r="A19" s="7" t="s">
        <v>26</v>
      </c>
      <c r="B19" s="7" t="s">
        <v>40</v>
      </c>
      <c r="C19" s="7" t="s">
        <v>41</v>
      </c>
      <c r="D19" s="7" t="s">
        <v>22</v>
      </c>
      <c r="E19" s="2" t="s">
        <v>42</v>
      </c>
      <c r="F19" s="2" t="s">
        <v>43</v>
      </c>
      <c r="G19" s="7" t="s">
        <v>44</v>
      </c>
      <c r="H19" s="7" t="s">
        <v>45</v>
      </c>
      <c r="I19" s="2" t="s">
        <v>46</v>
      </c>
    </row>
    <row r="20" spans="1:11">
      <c r="A20" s="1" t="s">
        <v>29</v>
      </c>
      <c r="B20" s="1" t="s">
        <v>47</v>
      </c>
      <c r="C20" s="1" t="s">
        <v>48</v>
      </c>
      <c r="D20" s="8">
        <v>2012</v>
      </c>
      <c r="E20" s="49" t="str">
        <f>UPPER(REPLACE(C20,2,RIGHT(D20,2),RIGHT(D20,2)&amp;RIGHT(C20,2)))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9">
        <v>1450000</v>
      </c>
      <c r="H20" s="9">
        <v>145000</v>
      </c>
      <c r="I20" s="1" t="str" cm="1">
        <f t="array" ref="I20">fn비고(D20)</f>
        <v>장기근속</v>
      </c>
      <c r="K20" s="34"/>
    </row>
    <row r="21" spans="1:11">
      <c r="A21" s="1" t="s">
        <v>37</v>
      </c>
      <c r="B21" s="1" t="s">
        <v>49</v>
      </c>
      <c r="C21" s="1" t="s">
        <v>50</v>
      </c>
      <c r="D21" s="8">
        <v>2020</v>
      </c>
      <c r="E21" s="49" t="str">
        <f t="shared" ref="E21:E39" si="1">UPPER(REPLACE(C21,2,RIGHT(D21,2),RIGHT(D21,2)&amp;RIGHT(C21,2)))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9">
        <v>1350000</v>
      </c>
      <c r="H21" s="9">
        <v>67500</v>
      </c>
      <c r="I21" s="1" t="str" cm="1">
        <f t="array" ref="I21">fn비고(D21)</f>
        <v/>
      </c>
      <c r="K21" s="34"/>
    </row>
    <row r="22" spans="1:11">
      <c r="A22" s="1" t="s">
        <v>31</v>
      </c>
      <c r="B22" s="1" t="s">
        <v>51</v>
      </c>
      <c r="C22" s="1" t="s">
        <v>52</v>
      </c>
      <c r="D22" s="8">
        <v>2021</v>
      </c>
      <c r="E22" s="49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9">
        <v>1350000</v>
      </c>
      <c r="H22" s="9">
        <v>67500</v>
      </c>
      <c r="I22" s="1" t="str" cm="1">
        <f t="array" ref="I22">fn비고(D22)</f>
        <v/>
      </c>
      <c r="K22" s="34"/>
    </row>
    <row r="23" spans="1:11">
      <c r="A23" s="1" t="s">
        <v>35</v>
      </c>
      <c r="B23" s="1" t="s">
        <v>53</v>
      </c>
      <c r="C23" s="1" t="s">
        <v>54</v>
      </c>
      <c r="D23" s="8">
        <v>2020</v>
      </c>
      <c r="E23" s="49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9">
        <v>1350000</v>
      </c>
      <c r="H23" s="9">
        <v>67500</v>
      </c>
      <c r="I23" s="1" t="str" cm="1">
        <f t="array" ref="I23">fn비고(D23)</f>
        <v/>
      </c>
      <c r="K23" s="34"/>
    </row>
    <row r="24" spans="1:11">
      <c r="A24" s="1" t="s">
        <v>33</v>
      </c>
      <c r="B24" s="1" t="s">
        <v>55</v>
      </c>
      <c r="C24" s="1" t="s">
        <v>56</v>
      </c>
      <c r="D24" s="8">
        <v>2019</v>
      </c>
      <c r="E24" s="49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9">
        <v>1000000</v>
      </c>
      <c r="H24" s="9">
        <v>30000</v>
      </c>
      <c r="I24" s="1" t="str" cm="1">
        <f t="array" ref="I24">fn비고(D24)</f>
        <v/>
      </c>
      <c r="K24" s="34"/>
    </row>
    <row r="25" spans="1:11">
      <c r="A25" s="1" t="s">
        <v>36</v>
      </c>
      <c r="B25" s="1" t="s">
        <v>57</v>
      </c>
      <c r="C25" s="1" t="s">
        <v>58</v>
      </c>
      <c r="D25" s="8">
        <v>2021</v>
      </c>
      <c r="E25" s="49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9">
        <v>1350000</v>
      </c>
      <c r="H25" s="9">
        <v>67500</v>
      </c>
      <c r="I25" s="1" t="str" cm="1">
        <f t="array" ref="I25">fn비고(D25)</f>
        <v/>
      </c>
      <c r="K25" s="34"/>
    </row>
    <row r="26" spans="1:11">
      <c r="A26" s="1" t="s">
        <v>29</v>
      </c>
      <c r="B26" s="1" t="s">
        <v>59</v>
      </c>
      <c r="C26" s="1" t="s">
        <v>60</v>
      </c>
      <c r="D26" s="8">
        <v>2020</v>
      </c>
      <c r="E26" s="49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9">
        <v>1350000</v>
      </c>
      <c r="H26" s="9">
        <v>67500</v>
      </c>
      <c r="I26" s="1" t="str" cm="1">
        <f t="array" ref="I26">fn비고(D26)</f>
        <v/>
      </c>
      <c r="K26" s="34"/>
    </row>
    <row r="27" spans="1:11">
      <c r="A27" s="1" t="s">
        <v>35</v>
      </c>
      <c r="B27" s="1" t="s">
        <v>61</v>
      </c>
      <c r="C27" s="1" t="s">
        <v>62</v>
      </c>
      <c r="D27" s="8">
        <v>2015</v>
      </c>
      <c r="E27" s="49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9">
        <v>1200000</v>
      </c>
      <c r="H27" s="9">
        <v>84000</v>
      </c>
      <c r="I27" s="1" t="str" cm="1">
        <f t="array" ref="I27">fn비고(D27)</f>
        <v/>
      </c>
      <c r="K27" s="34"/>
    </row>
    <row r="28" spans="1:11">
      <c r="A28" s="1" t="s">
        <v>31</v>
      </c>
      <c r="B28" s="1" t="s">
        <v>63</v>
      </c>
      <c r="C28" s="1" t="s">
        <v>64</v>
      </c>
      <c r="D28" s="8">
        <v>2023</v>
      </c>
      <c r="E28" s="49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9">
        <v>1000000</v>
      </c>
      <c r="H28" s="9">
        <v>50000</v>
      </c>
      <c r="I28" s="1" t="str" cm="1">
        <f t="array" ref="I28">fn비고(D28)</f>
        <v/>
      </c>
      <c r="K28" s="34"/>
    </row>
    <row r="29" spans="1:11">
      <c r="A29" s="1" t="s">
        <v>33</v>
      </c>
      <c r="B29" s="1" t="s">
        <v>65</v>
      </c>
      <c r="C29" s="1" t="s">
        <v>66</v>
      </c>
      <c r="D29" s="8">
        <v>2007</v>
      </c>
      <c r="E29" s="49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9">
        <v>1450000</v>
      </c>
      <c r="H29" s="9">
        <v>101500</v>
      </c>
      <c r="I29" s="1" t="str" cm="1">
        <f t="array" ref="I29">fn비고(D29)</f>
        <v>장기근속</v>
      </c>
      <c r="K29" s="34"/>
    </row>
    <row r="30" spans="1:11">
      <c r="A30" s="1" t="s">
        <v>36</v>
      </c>
      <c r="B30" s="1" t="s">
        <v>67</v>
      </c>
      <c r="C30" s="1" t="s">
        <v>68</v>
      </c>
      <c r="D30" s="8">
        <v>2010</v>
      </c>
      <c r="E30" s="49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9">
        <v>1350000</v>
      </c>
      <c r="H30" s="9">
        <v>94500</v>
      </c>
      <c r="I30" s="1" t="str" cm="1">
        <f t="array" ref="I30">fn비고(D30)</f>
        <v>장기근속</v>
      </c>
      <c r="K30" s="34"/>
    </row>
    <row r="31" spans="1:11">
      <c r="A31" s="1" t="s">
        <v>29</v>
      </c>
      <c r="B31" s="1" t="s">
        <v>69</v>
      </c>
      <c r="C31" s="1" t="s">
        <v>70</v>
      </c>
      <c r="D31" s="8">
        <v>2022</v>
      </c>
      <c r="E31" s="49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9">
        <v>1200000</v>
      </c>
      <c r="H31" s="9">
        <v>60000</v>
      </c>
      <c r="I31" s="1" t="str" cm="1">
        <f t="array" ref="I31">fn비고(D31)</f>
        <v/>
      </c>
      <c r="K31" s="34"/>
    </row>
    <row r="32" spans="1:11">
      <c r="A32" s="1" t="s">
        <v>35</v>
      </c>
      <c r="B32" s="1" t="s">
        <v>71</v>
      </c>
      <c r="C32" s="1" t="s">
        <v>72</v>
      </c>
      <c r="D32" s="8">
        <v>2023</v>
      </c>
      <c r="E32" s="49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9">
        <v>1000000</v>
      </c>
      <c r="H32" s="9">
        <v>30000</v>
      </c>
      <c r="I32" s="1" t="str" cm="1">
        <f t="array" ref="I32">fn비고(D32)</f>
        <v/>
      </c>
      <c r="K32" s="34"/>
    </row>
    <row r="33" spans="1:11">
      <c r="A33" s="1" t="s">
        <v>31</v>
      </c>
      <c r="B33" s="1" t="s">
        <v>73</v>
      </c>
      <c r="C33" s="1" t="s">
        <v>74</v>
      </c>
      <c r="D33" s="8">
        <v>2010</v>
      </c>
      <c r="E33" s="49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9">
        <v>1450000</v>
      </c>
      <c r="H33" s="9">
        <v>101500</v>
      </c>
      <c r="I33" s="1" t="str" cm="1">
        <f t="array" ref="I33">fn비고(D33)</f>
        <v>장기근속</v>
      </c>
      <c r="K33" s="34"/>
    </row>
    <row r="34" spans="1:11">
      <c r="A34" s="1" t="s">
        <v>36</v>
      </c>
      <c r="B34" s="1" t="s">
        <v>75</v>
      </c>
      <c r="C34" s="1" t="s">
        <v>76</v>
      </c>
      <c r="D34" s="8">
        <v>2023</v>
      </c>
      <c r="E34" s="49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9">
        <v>1000000</v>
      </c>
      <c r="H34" s="9">
        <v>50000</v>
      </c>
      <c r="I34" s="1" t="str" cm="1">
        <f t="array" ref="I34">fn비고(D34)</f>
        <v/>
      </c>
      <c r="K34" s="34"/>
    </row>
    <row r="35" spans="1:11">
      <c r="A35" s="1" t="s">
        <v>33</v>
      </c>
      <c r="B35" s="1" t="s">
        <v>77</v>
      </c>
      <c r="C35" s="1" t="s">
        <v>78</v>
      </c>
      <c r="D35" s="8">
        <v>2021</v>
      </c>
      <c r="E35" s="49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9">
        <v>1350000</v>
      </c>
      <c r="H35" s="9">
        <v>67500</v>
      </c>
      <c r="I35" s="1" t="str" cm="1">
        <f t="array" ref="I35">fn비고(D35)</f>
        <v/>
      </c>
      <c r="K35" s="34"/>
    </row>
    <row r="36" spans="1:11">
      <c r="A36" s="1" t="s">
        <v>37</v>
      </c>
      <c r="B36" s="1" t="s">
        <v>79</v>
      </c>
      <c r="C36" s="1" t="s">
        <v>80</v>
      </c>
      <c r="D36" s="8">
        <v>2021</v>
      </c>
      <c r="E36" s="49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9">
        <v>1000000</v>
      </c>
      <c r="H36" s="9">
        <v>30000</v>
      </c>
      <c r="I36" s="1" t="str" cm="1">
        <f t="array" ref="I36">fn비고(D36)</f>
        <v/>
      </c>
      <c r="K36" s="34"/>
    </row>
    <row r="37" spans="1:11">
      <c r="A37" s="1" t="s">
        <v>31</v>
      </c>
      <c r="B37" s="1" t="s">
        <v>81</v>
      </c>
      <c r="C37" s="1" t="s">
        <v>82</v>
      </c>
      <c r="D37" s="8">
        <v>2022</v>
      </c>
      <c r="E37" s="49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9">
        <v>1200000</v>
      </c>
      <c r="H37" s="9">
        <v>36000</v>
      </c>
      <c r="I37" s="1" t="str" cm="1">
        <f t="array" ref="I37">fn비고(D37)</f>
        <v/>
      </c>
      <c r="K37" s="34"/>
    </row>
    <row r="38" spans="1:11">
      <c r="A38" s="1" t="s">
        <v>83</v>
      </c>
      <c r="B38" s="1" t="s">
        <v>84</v>
      </c>
      <c r="C38" s="1" t="s">
        <v>85</v>
      </c>
      <c r="D38" s="8">
        <v>2017</v>
      </c>
      <c r="E38" s="49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9">
        <v>1350000</v>
      </c>
      <c r="H38" s="9">
        <v>94500</v>
      </c>
      <c r="I38" s="1" t="str" cm="1">
        <f t="array" ref="I38">fn비고(D38)</f>
        <v/>
      </c>
      <c r="K38" s="34"/>
    </row>
    <row r="39" spans="1:11">
      <c r="A39" s="1" t="s">
        <v>35</v>
      </c>
      <c r="B39" s="1" t="s">
        <v>86</v>
      </c>
      <c r="C39" s="1" t="s">
        <v>87</v>
      </c>
      <c r="D39" s="8">
        <v>2023</v>
      </c>
      <c r="E39" s="49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9">
        <v>1000000</v>
      </c>
      <c r="H39" s="9">
        <v>50000</v>
      </c>
      <c r="I39" s="1" t="str" cm="1">
        <f t="array" ref="I39">fn비고(D39)</f>
        <v/>
      </c>
      <c r="K39" s="34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F60C-3AE0-4F58-8DA1-9F6C05FA49A4}">
  <sheetPr codeName="Sheet8"/>
  <dimension ref="A1:F13"/>
  <sheetViews>
    <sheetView workbookViewId="0">
      <selection activeCell="E31" sqref="E31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s="37" t="s">
        <v>181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177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178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179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180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tabSelected="1" workbookViewId="0">
      <selection activeCell="D13" sqref="D13"/>
    </sheetView>
  </sheetViews>
  <sheetFormatPr defaultRowHeight="16.5"/>
  <cols>
    <col min="1" max="1" width="9.375" bestFit="1" customWidth="1"/>
    <col min="2" max="5" width="15.25" bestFit="1" customWidth="1"/>
    <col min="6" max="15" width="4" bestFit="1" customWidth="1"/>
    <col min="16" max="16" width="7.375" bestFit="1" customWidth="1"/>
  </cols>
  <sheetData>
    <row r="2" spans="1:5">
      <c r="A2" s="35" t="s">
        <v>0</v>
      </c>
      <c r="B2" t="s">
        <v>172</v>
      </c>
    </row>
    <row r="4" spans="1:5">
      <c r="A4" s="35" t="s">
        <v>88</v>
      </c>
      <c r="B4" t="s">
        <v>173</v>
      </c>
      <c r="C4" t="s">
        <v>174</v>
      </c>
      <c r="D4" t="s">
        <v>175</v>
      </c>
      <c r="E4" t="s">
        <v>176</v>
      </c>
    </row>
    <row r="5" spans="1:5">
      <c r="A5" t="s">
        <v>95</v>
      </c>
      <c r="B5" s="36">
        <v>57.6</v>
      </c>
      <c r="C5" s="36">
        <v>50</v>
      </c>
      <c r="D5" s="36">
        <v>71</v>
      </c>
      <c r="E5" s="36">
        <v>96</v>
      </c>
    </row>
    <row r="6" spans="1:5">
      <c r="A6" t="s">
        <v>98</v>
      </c>
      <c r="B6" s="36">
        <v>44</v>
      </c>
      <c r="C6" s="36">
        <v>47</v>
      </c>
      <c r="D6" s="36">
        <v>77.5</v>
      </c>
      <c r="E6" s="36">
        <v>91.25</v>
      </c>
    </row>
    <row r="7" spans="1:5">
      <c r="A7" t="s">
        <v>101</v>
      </c>
      <c r="B7" s="36">
        <v>56</v>
      </c>
      <c r="C7" s="36">
        <v>62.285714285714285</v>
      </c>
      <c r="D7" s="36">
        <v>90</v>
      </c>
      <c r="E7" s="36">
        <v>98.571428571428569</v>
      </c>
    </row>
    <row r="8" spans="1:5">
      <c r="A8" t="s">
        <v>111</v>
      </c>
      <c r="B8" s="36">
        <v>57.333333333333336</v>
      </c>
      <c r="C8" s="36">
        <v>54</v>
      </c>
      <c r="D8" s="36">
        <v>89.166666666666671</v>
      </c>
      <c r="E8" s="36">
        <v>91.666666666666671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H17"/>
  <sheetViews>
    <sheetView workbookViewId="0">
      <selection activeCell="K15" sqref="K15"/>
    </sheetView>
  </sheetViews>
  <sheetFormatPr defaultRowHeight="16.5"/>
  <cols>
    <col min="4" max="8" width="9.875" customWidth="1"/>
  </cols>
  <sheetData>
    <row r="2" spans="1:8">
      <c r="A2" s="56" t="s">
        <v>0</v>
      </c>
      <c r="B2" s="56" t="s">
        <v>88</v>
      </c>
      <c r="C2" s="56" t="s">
        <v>43</v>
      </c>
      <c r="D2" s="56" t="s">
        <v>153</v>
      </c>
      <c r="E2" s="56"/>
      <c r="F2" s="56"/>
      <c r="G2" s="56"/>
      <c r="H2" s="56"/>
    </row>
    <row r="3" spans="1:8">
      <c r="A3" s="56"/>
      <c r="B3" s="56"/>
      <c r="C3" s="56"/>
      <c r="D3" s="33" t="s">
        <v>89</v>
      </c>
      <c r="E3" s="33" t="s">
        <v>90</v>
      </c>
      <c r="F3" s="33" t="s">
        <v>91</v>
      </c>
      <c r="G3" s="33" t="s">
        <v>92</v>
      </c>
      <c r="H3" s="33" t="s">
        <v>93</v>
      </c>
    </row>
    <row r="4" spans="1:8">
      <c r="A4" s="30" t="s">
        <v>94</v>
      </c>
      <c r="B4" s="31" t="s">
        <v>95</v>
      </c>
      <c r="C4" s="31" t="s">
        <v>96</v>
      </c>
      <c r="D4" s="10">
        <v>70</v>
      </c>
      <c r="E4" s="10">
        <v>52</v>
      </c>
      <c r="F4" s="10">
        <v>64</v>
      </c>
      <c r="G4" s="10">
        <v>92</v>
      </c>
      <c r="H4" s="32">
        <v>8</v>
      </c>
    </row>
    <row r="5" spans="1:8">
      <c r="A5" s="24" t="s">
        <v>112</v>
      </c>
      <c r="B5" s="23" t="s">
        <v>95</v>
      </c>
      <c r="C5" s="23" t="s">
        <v>96</v>
      </c>
      <c r="D5" s="25">
        <v>90</v>
      </c>
      <c r="E5" s="25">
        <v>68</v>
      </c>
      <c r="F5" s="25">
        <v>72</v>
      </c>
      <c r="G5" s="25">
        <v>69</v>
      </c>
      <c r="H5" s="26">
        <v>36</v>
      </c>
    </row>
    <row r="6" spans="1:8">
      <c r="A6" s="22" t="s">
        <v>102</v>
      </c>
      <c r="B6" s="23" t="s">
        <v>95</v>
      </c>
      <c r="C6" s="23" t="s">
        <v>99</v>
      </c>
      <c r="D6" s="25">
        <v>70</v>
      </c>
      <c r="E6" s="25">
        <v>52</v>
      </c>
      <c r="F6" s="25">
        <v>48</v>
      </c>
      <c r="G6" s="25">
        <v>83</v>
      </c>
      <c r="H6" s="26">
        <v>65</v>
      </c>
    </row>
    <row r="7" spans="1:8">
      <c r="A7" s="22" t="s">
        <v>103</v>
      </c>
      <c r="B7" s="23" t="s">
        <v>95</v>
      </c>
      <c r="C7" s="23" t="s">
        <v>99</v>
      </c>
      <c r="D7" s="25">
        <v>80</v>
      </c>
      <c r="E7" s="25">
        <v>64</v>
      </c>
      <c r="F7" s="25">
        <v>40</v>
      </c>
      <c r="G7" s="25">
        <v>0</v>
      </c>
      <c r="H7" s="26">
        <v>74</v>
      </c>
    </row>
    <row r="8" spans="1:8">
      <c r="A8" s="22" t="s">
        <v>106</v>
      </c>
      <c r="B8" s="23" t="s">
        <v>95</v>
      </c>
      <c r="C8" s="23" t="s">
        <v>99</v>
      </c>
      <c r="D8" s="25">
        <v>70</v>
      </c>
      <c r="E8" s="25">
        <v>64</v>
      </c>
      <c r="F8" s="25">
        <v>56</v>
      </c>
      <c r="G8" s="25">
        <v>40</v>
      </c>
      <c r="H8" s="26">
        <v>12</v>
      </c>
    </row>
    <row r="9" spans="1:8">
      <c r="A9" s="22" t="s">
        <v>107</v>
      </c>
      <c r="B9" s="23" t="s">
        <v>95</v>
      </c>
      <c r="C9" s="23" t="s">
        <v>99</v>
      </c>
      <c r="D9" s="25">
        <v>80</v>
      </c>
      <c r="E9" s="25">
        <v>68</v>
      </c>
      <c r="F9" s="25">
        <v>60</v>
      </c>
      <c r="G9" s="25">
        <v>75</v>
      </c>
      <c r="H9" s="26">
        <v>34</v>
      </c>
    </row>
    <row r="10" spans="1:8">
      <c r="A10" s="24" t="s">
        <v>108</v>
      </c>
      <c r="B10" s="23" t="s">
        <v>98</v>
      </c>
      <c r="C10" s="23" t="s">
        <v>96</v>
      </c>
      <c r="D10" s="25">
        <v>100</v>
      </c>
      <c r="E10" s="25">
        <v>72</v>
      </c>
      <c r="F10" s="25">
        <v>80</v>
      </c>
      <c r="G10" s="25">
        <v>83</v>
      </c>
      <c r="H10" s="26">
        <v>85</v>
      </c>
    </row>
    <row r="11" spans="1:8">
      <c r="A11" s="22" t="s">
        <v>97</v>
      </c>
      <c r="B11" s="23" t="s">
        <v>98</v>
      </c>
      <c r="C11" s="23" t="s">
        <v>99</v>
      </c>
      <c r="D11" s="25">
        <v>80</v>
      </c>
      <c r="E11" s="25">
        <v>56</v>
      </c>
      <c r="F11" s="25">
        <v>56</v>
      </c>
      <c r="G11" s="25">
        <v>89</v>
      </c>
      <c r="H11" s="26">
        <v>27</v>
      </c>
    </row>
    <row r="12" spans="1:8">
      <c r="A12" s="22" t="s">
        <v>104</v>
      </c>
      <c r="B12" s="23" t="s">
        <v>98</v>
      </c>
      <c r="C12" s="23" t="s">
        <v>99</v>
      </c>
      <c r="D12" s="25">
        <v>50</v>
      </c>
      <c r="E12" s="25">
        <v>0</v>
      </c>
      <c r="F12" s="25">
        <v>0</v>
      </c>
      <c r="G12" s="25">
        <v>93</v>
      </c>
      <c r="H12" s="26">
        <v>58</v>
      </c>
    </row>
    <row r="13" spans="1:8">
      <c r="A13" s="22" t="s">
        <v>105</v>
      </c>
      <c r="B13" s="23" t="s">
        <v>98</v>
      </c>
      <c r="C13" s="23" t="s">
        <v>99</v>
      </c>
      <c r="D13" s="25">
        <v>100</v>
      </c>
      <c r="E13" s="25">
        <v>32</v>
      </c>
      <c r="F13" s="25">
        <v>48</v>
      </c>
      <c r="G13" s="25">
        <v>76</v>
      </c>
      <c r="H13" s="26">
        <v>88</v>
      </c>
    </row>
    <row r="14" spans="1:8">
      <c r="A14" s="22" t="s">
        <v>100</v>
      </c>
      <c r="B14" s="23" t="s">
        <v>101</v>
      </c>
      <c r="C14" s="23" t="s">
        <v>99</v>
      </c>
      <c r="D14" s="25">
        <v>70</v>
      </c>
      <c r="E14" s="25">
        <v>48</v>
      </c>
      <c r="F14" s="25">
        <v>64</v>
      </c>
      <c r="G14" s="25">
        <v>54</v>
      </c>
      <c r="H14" s="26">
        <v>75</v>
      </c>
    </row>
    <row r="15" spans="1:8">
      <c r="A15" s="22" t="s">
        <v>109</v>
      </c>
      <c r="B15" s="23" t="s">
        <v>101</v>
      </c>
      <c r="C15" s="23" t="s">
        <v>99</v>
      </c>
      <c r="D15" s="25">
        <v>100</v>
      </c>
      <c r="E15" s="25">
        <v>36</v>
      </c>
      <c r="F15" s="25">
        <v>48</v>
      </c>
      <c r="G15" s="25">
        <v>82</v>
      </c>
      <c r="H15" s="26">
        <v>98</v>
      </c>
    </row>
    <row r="16" spans="1:8">
      <c r="A16" s="24" t="s">
        <v>113</v>
      </c>
      <c r="B16" s="23" t="s">
        <v>111</v>
      </c>
      <c r="C16" s="23" t="s">
        <v>96</v>
      </c>
      <c r="D16" s="25">
        <v>90</v>
      </c>
      <c r="E16" s="25">
        <v>64</v>
      </c>
      <c r="F16" s="25">
        <v>76</v>
      </c>
      <c r="G16" s="25">
        <v>62</v>
      </c>
      <c r="H16" s="26">
        <v>97</v>
      </c>
    </row>
    <row r="17" spans="1:8">
      <c r="A17" s="38" t="s">
        <v>110</v>
      </c>
      <c r="B17" s="27" t="s">
        <v>111</v>
      </c>
      <c r="C17" s="27" t="s">
        <v>99</v>
      </c>
      <c r="D17" s="28">
        <v>90</v>
      </c>
      <c r="E17" s="28">
        <v>48</v>
      </c>
      <c r="F17" s="28">
        <v>44</v>
      </c>
      <c r="G17" s="28">
        <v>19</v>
      </c>
      <c r="H17" s="29">
        <v>24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정수입력" prompt="1~100에 해당하는 숫자만 입력 가능" sqref="D4:H17" xr:uid="{C2BDCEF9-2966-4C51-A52B-84539FBC465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K21" sqref="K21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7" t="s">
        <v>114</v>
      </c>
      <c r="C1" s="57"/>
      <c r="D1" s="57"/>
      <c r="E1" s="57"/>
      <c r="F1" s="57"/>
      <c r="G1" s="10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1">
        <v>384</v>
      </c>
      <c r="D3" s="11">
        <v>50</v>
      </c>
      <c r="E3" s="11">
        <v>434</v>
      </c>
      <c r="F3" s="12">
        <v>43.4</v>
      </c>
      <c r="G3" s="12">
        <v>477.4</v>
      </c>
    </row>
    <row r="4" spans="1:7">
      <c r="A4" s="1" t="s">
        <v>125</v>
      </c>
      <c r="B4" s="1" t="s">
        <v>126</v>
      </c>
      <c r="C4" s="11">
        <v>345</v>
      </c>
      <c r="D4" s="11">
        <v>89</v>
      </c>
      <c r="E4" s="11">
        <v>434</v>
      </c>
      <c r="F4" s="12">
        <v>43.4</v>
      </c>
      <c r="G4" s="12">
        <v>477.4</v>
      </c>
    </row>
    <row r="5" spans="1:7">
      <c r="A5" s="1" t="s">
        <v>127</v>
      </c>
      <c r="B5" s="1" t="s">
        <v>128</v>
      </c>
      <c r="C5" s="11">
        <v>259</v>
      </c>
      <c r="D5" s="11">
        <v>38</v>
      </c>
      <c r="E5" s="11">
        <v>297</v>
      </c>
      <c r="F5" s="12">
        <v>29.7</v>
      </c>
      <c r="G5" s="12">
        <v>326.7</v>
      </c>
    </row>
    <row r="6" spans="1:7">
      <c r="A6" s="1" t="s">
        <v>129</v>
      </c>
      <c r="B6" s="1" t="s">
        <v>130</v>
      </c>
      <c r="C6" s="11">
        <v>250</v>
      </c>
      <c r="D6" s="11">
        <v>43</v>
      </c>
      <c r="E6" s="11">
        <v>293</v>
      </c>
      <c r="F6" s="12">
        <v>29.3</v>
      </c>
      <c r="G6" s="12">
        <v>322.3</v>
      </c>
    </row>
    <row r="7" spans="1:7">
      <c r="A7" s="1" t="s">
        <v>129</v>
      </c>
      <c r="B7" s="1" t="s">
        <v>131</v>
      </c>
      <c r="C7" s="11">
        <v>245</v>
      </c>
      <c r="D7" s="11">
        <v>40</v>
      </c>
      <c r="E7" s="11">
        <v>285</v>
      </c>
      <c r="F7" s="12">
        <v>28.5</v>
      </c>
      <c r="G7" s="12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H6" sqref="H6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58" t="s">
        <v>132</v>
      </c>
      <c r="B1" s="59"/>
      <c r="C1" s="59"/>
      <c r="D1" s="60"/>
    </row>
    <row r="2" spans="1:4" ht="17.25" thickBot="1">
      <c r="A2" s="13" t="s">
        <v>133</v>
      </c>
      <c r="B2" s="14" t="s">
        <v>134</v>
      </c>
      <c r="C2" s="15" t="s">
        <v>135</v>
      </c>
      <c r="D2" s="16" t="s">
        <v>136</v>
      </c>
    </row>
    <row r="3" spans="1:4">
      <c r="A3" s="17" t="s">
        <v>137</v>
      </c>
      <c r="B3" s="39">
        <v>120</v>
      </c>
      <c r="C3" s="40">
        <v>108</v>
      </c>
      <c r="D3" s="45">
        <f>C3/B3</f>
        <v>0.9</v>
      </c>
    </row>
    <row r="4" spans="1:4">
      <c r="A4" s="18" t="s">
        <v>138</v>
      </c>
      <c r="B4" s="41">
        <v>140</v>
      </c>
      <c r="C4" s="42">
        <v>77</v>
      </c>
      <c r="D4" s="46">
        <f>C4/B4</f>
        <v>0.55000000000000004</v>
      </c>
    </row>
    <row r="5" spans="1:4">
      <c r="A5" s="18" t="s">
        <v>139</v>
      </c>
      <c r="B5" s="41">
        <v>115</v>
      </c>
      <c r="C5" s="42">
        <v>125</v>
      </c>
      <c r="D5" s="46">
        <f>C5/B5</f>
        <v>1.0869565217391304</v>
      </c>
    </row>
    <row r="6" spans="1:4" ht="17.25" thickBot="1">
      <c r="A6" s="19" t="s">
        <v>140</v>
      </c>
      <c r="B6" s="43">
        <v>90</v>
      </c>
      <c r="C6" s="44">
        <v>72</v>
      </c>
      <c r="D6" s="47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N16" sqref="N16"/>
    </sheetView>
  </sheetViews>
  <sheetFormatPr defaultRowHeight="16.5"/>
  <sheetData>
    <row r="1" spans="1:8">
      <c r="A1" t="s">
        <v>141</v>
      </c>
      <c r="F1" t="s">
        <v>182</v>
      </c>
    </row>
    <row r="3" spans="1:8">
      <c r="A3" s="20" t="s">
        <v>142</v>
      </c>
      <c r="B3" s="20" t="s">
        <v>143</v>
      </c>
      <c r="C3" s="20" t="s">
        <v>144</v>
      </c>
      <c r="D3" s="20" t="s">
        <v>145</v>
      </c>
      <c r="G3" s="20" t="s">
        <v>143</v>
      </c>
      <c r="H3" s="20" t="s">
        <v>146</v>
      </c>
    </row>
    <row r="4" spans="1:8">
      <c r="A4">
        <v>1</v>
      </c>
      <c r="B4" t="s">
        <v>147</v>
      </c>
      <c r="C4">
        <v>10</v>
      </c>
      <c r="D4" s="2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윤진 윤</cp:lastModifiedBy>
  <cp:lastPrinted>2025-06-14T08:16:29Z</cp:lastPrinted>
  <dcterms:created xsi:type="dcterms:W3CDTF">2023-05-11T11:47:16Z</dcterms:created>
  <dcterms:modified xsi:type="dcterms:W3CDTF">2025-06-15T03:31:36Z</dcterms:modified>
</cp:coreProperties>
</file>