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DFEEAE3-31F8-4A42-B86A-5C11F22DD35B}" xr6:coauthVersionLast="47" xr6:coauthVersionMax="47" xr10:uidLastSave="{00000000-0000-0000-0000-000000000000}"/>
  <bookViews>
    <workbookView xWindow="-120" yWindow="-120" windowWidth="29040" windowHeight="1572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G4" i="7"/>
  <c r="G5" i="7"/>
  <c r="G6" i="7"/>
  <c r="G7" i="7"/>
  <c r="G8" i="7"/>
  <c r="G9" i="7"/>
  <c r="E31" i="4"/>
  <c r="E32" i="4"/>
  <c r="E33" i="4"/>
  <c r="E34" i="4"/>
  <c r="E35" i="4"/>
  <c r="E36" i="4"/>
  <c r="E37" i="4"/>
  <c r="E38" i="4"/>
  <c r="E30" i="4"/>
  <c r="J28" i="4"/>
  <c r="J27" i="4"/>
  <c r="D25" i="4"/>
  <c r="J3" i="4"/>
  <c r="J4" i="4"/>
  <c r="J5" i="4"/>
  <c r="J6" i="4"/>
  <c r="J7" i="4"/>
  <c r="J8" i="4"/>
  <c r="J9" i="4"/>
  <c r="J10" i="4"/>
  <c r="J11" i="4"/>
  <c r="J12" i="4"/>
  <c r="B11" i="4"/>
  <c r="C11" i="4"/>
  <c r="D11" i="4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<sst xmlns="http://schemas.openxmlformats.org/spreadsheetml/2006/main" count="443" uniqueCount="294">
  <si>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</si>
  <si>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</si>
  <si>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</si>
  <si>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</si>
  <si>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</si>
  <si>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</si>
  <si>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</si>
  <si>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</si>
  <si>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</si>
  <si>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</si>
  <si>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</si>
  <si>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</si>
  <si>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</si>
  <si>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</si>
  <si>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</si>
  <si>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</si>
  <si>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</si>
  <si>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</si>
  <si>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</si>
  <si>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</si>
  <si>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</si>
  <si>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</si>
  <si>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</si>
  <si>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</si>
  <si>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</si>
  <si>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</si>
  <si>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</si>
  <si>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</si>
  <si>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</si>
  <si>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</si>
  <si>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</si>
  <si>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</si>
  <si>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</si>
  <si>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</si>
  <si>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</si>
  <si>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</si>
  <si>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</si>
  <si>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</si>
  <si>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</si>
  <si>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</si>
  <si>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</si>
  <si>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</si>
  <si>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</si>
  <si>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</si>
  <si>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</si>
  <si>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</si>
  <si>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</si>
  <si>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</si>
  <si>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</si>
  <si>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</si>
  <si>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</si>
  <si>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</si>
  <si>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</si>
  <si>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</si>
  <si>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</si>
  <si>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</si>
  <si>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</si>
  <si>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</si>
  <si>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</si>
  <si>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</si>
  <si>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</si>
  <si>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</si>
  <si>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</si>
  <si>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</si>
  <si>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</si>
  <si>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</si>
  <si>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</si>
  <si>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</si>
  <si>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</si>
  <si>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</si>
  <si>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</si>
  <si>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</si>
  <si>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</si>
  <si>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</si>
  <si>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</si>
  <si>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</si>
  <si>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</si>
  <si>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</si>
  <si>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</si>
  <si>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</si>
  <si>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</si>
  <si>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</si>
  <si>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</si>
  <si>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</si>
  <si>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</si>
  <si>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</si>
  <si>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</si>
  <si>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</si>
  <si>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</si>
  <si>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</si>
  <si>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</si>
  <si>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</si>
  <si>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</si>
  <si>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</si>
  <si>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</si>
  <si>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</si>
  <si>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</si>
  <si>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</si>
  <si>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</si>
  <si>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</si>
  <si>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</si>
  <si>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</si>
  <si>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</si>
  <si>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</si>
  <si>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</si>
  <si>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</si>
  <si>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</si>
  <si>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</si>
  <si>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</si>
  <si>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</si>
  <si>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</si>
  <si>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</si>
  <si>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</si>
  <si>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</si>
  <si>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</si>
  <si>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</si>
  <si>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</si>
  <si>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</si>
  <si>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</si>
  <si>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</si>
  <si>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</si>
  <si>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</si>
  <si>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</si>
  <si>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</si>
  <si>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</si>
  <si>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</si>
  <si>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</si>
  <si>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</si>
  <si>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</si>
  <si>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</si>
  <si>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</si>
  <si>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</si>
  <si>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</si>
  <si>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</si>
  <si>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</si>
  <si>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</si>
  <si>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</si>
  <si>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</si>
  <si>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</si>
  <si>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</si>
  <si>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</si>
  <si>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</si>
  <si>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</si>
  <si>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</si>
  <si>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</si>
  <si>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</si>
  <si>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</si>
  <si>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</si>
  <si>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</si>
  <si>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</si>
  <si>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</si>
  <si>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</si>
  <si>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</si>
  <si>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</si>
  <si>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</si>
  <si>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</si>
  <si>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</si>
  <si>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</si>
  <si>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</si>
  <si>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</si>
  <si>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</si>
  <si>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</si>
  <si>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</si>
  <si>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</si>
  <si>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</si>
  <si>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</si>
  <si>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</si>
  <si>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</si>
  <si>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</si>
  <si>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</si>
  <si>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</si>
  <si>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</si>
  <si>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</si>
  <si>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</si>
  <si>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</si>
  <si>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</si>
  <si>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</si>
  <si>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</si>
  <si>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</si>
  <si>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</si>
  <si>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</si>
  <si>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</si>
  <si>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</si>
  <si>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</si>
  <si>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</si>
  <si>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</si>
  <si>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</si>
  <si>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</si>
  <si>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</si>
  <si>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</si>
  <si>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</si>
  <si>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</si>
  <si>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</si>
  <si>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</si>
  <si>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</si>
  <si>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</si>
  <si>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</si>
  <si>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</si>
  <si>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</si>
  <si>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</si>
  <si>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</si>
  <si>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</si>
  <si>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</si>
  <si>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</si>
  <si>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</si>
  <si>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</si>
  <si>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</si>
  <si>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</si>
  <si>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</si>
  <si>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</si>
  <si>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</si>
  <si>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</si>
  <si>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</si>
  <si>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</si>
  <si>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</si>
  <si>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</si>
  <si>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</si>
  <si>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</si>
  <si>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</si>
  <si>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</si>
  <si>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</si>
  <si>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</si>
  <si>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</si>
  <si>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</si>
  <si>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</si>
  <si>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</si>
  <si>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</si>
  <si>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</si>
  <si>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</si>
  <si>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</si>
  <si>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</si>
  <si>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</si>
  <si>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</si>
  <si>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</si>
  <si>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</si>
  <si>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</si>
  <si>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</si>
  <si>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</si>
  <si>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</si>
  <si>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</si>
  <si>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</si>
  <si>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</si>
  <si>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</si>
  <si>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</si>
  <si>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</si>
  <si>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</si>
  <si>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</si>
  <si>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</si>
  <si>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</si>
  <si>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</si>
  <si>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</si>
  <si>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</si>
  <si>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</si>
  <si>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</si>
  <si>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</si>
  <si>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</si>
  <si>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</si>
  <si>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</si>
  <si>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</si>
  <si>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</si>
  <si>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</si>
  <si>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</si>
  <si>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</si>
  <si>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</si>
  <si>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</si>
  <si>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</si>
  <si>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</si>
  <si>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</si>
  <si>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</si>
  <si>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</si>
  <si>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</si>
  <si>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</si>
  <si>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</si>
  <si>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</si>
  <si>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</si>
  <si>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</si>
  <si>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</si>
  <si>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</si>
  <si>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</si>
  <si>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</si>
  <si>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</si>
  <si>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</si>
  <si>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</si>
  <si>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</si>
  <si>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</si>
  <si>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</si>
  <si>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</si>
  <si>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</si>
  <si>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</si>
  <si>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</si>
  <si>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</si>
  <si>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</si>
  <si>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</si>
  <si>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&gt;=1000000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</si>
</sst>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0&quot;초&quot;"/>
    <numFmt numFmtId="179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3">
    <dxf>
      <numFmt numFmtId="180" formatCode="0_);[Red]\(0\)"/>
    </dxf>
    <dxf>
      <numFmt numFmtId="182" formatCode="#,##0_ "/>
    </dxf>
    <dxf>
      <numFmt numFmtId="181" formatCode="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50-4D39-BDD7-9FF836528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B28352DA-3372-4C1D-E686-66A311DA4915}"/>
            </a:ext>
          </a:extLst>
        </xdr:cNvPr>
        <xdr:cNvSpPr/>
      </xdr:nvSpPr>
      <xdr:spPr>
        <a:xfrm>
          <a:off x="6172200" y="25622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4" name="Button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8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31.987262499999" createdVersion="8" refreshedVersion="8" minRefreshableVersion="3" recordCount="7" xr:uid="{D1152ADA-37B9-4A99-8FEC-162778A38BD2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AFA80D-308C-40B5-B85D-D3006C02F57B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E20" sqref="E20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3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260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N12" sqref="N12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4" t="s">
        <v>182</v>
      </c>
      <c r="B1" s="24"/>
      <c r="C1" s="24"/>
      <c r="D1" s="24"/>
      <c r="E1" s="24"/>
      <c r="F1" s="24"/>
      <c r="G1" s="24"/>
    </row>
    <row r="2" spans="1:7" x14ac:dyDescent="0.3">
      <c r="G2" s="10" t="s">
        <v>183</v>
      </c>
    </row>
    <row r="3" spans="1:7" x14ac:dyDescent="0.3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3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3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3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3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3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3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3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3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3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3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3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3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3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3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J9" sqref="J9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H43" sqref="H43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5" t="s">
        <v>205</v>
      </c>
      <c r="B1" s="25"/>
      <c r="C1" s="25"/>
      <c r="D1" s="25"/>
      <c r="E1" s="25"/>
      <c r="F1" s="25"/>
      <c r="G1" s="25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F23" sqref="F23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 t="shared" ref="J3:J12" si="0"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si="0"/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 t="shared" ref="B11:D11" si="1">IF(COUNTIF($B$3:$B$8,B10)&gt;=2,"우수","일반")</f>
        <v>일반</v>
      </c>
      <c r="C11" s="4" t="str">
        <f t="shared" si="1"/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44</v>
      </c>
      <c r="B24" s="4" t="s">
        <v>45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51</v>
      </c>
      <c r="B25" s="4" t="s">
        <v>293</v>
      </c>
      <c r="D25" s="6">
        <f>DSUM(A14:E22,D14,A24:B26)</f>
        <v>25600</v>
      </c>
      <c r="E25" s="6">
        <f>TRUNC(DAVERAGE(A14:E22,E14,A24:B26),0)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53</v>
      </c>
      <c r="B26" s="4" t="s">
        <v>293</v>
      </c>
    </row>
    <row r="27" spans="1:10" x14ac:dyDescent="0.3">
      <c r="G27" s="26" t="s">
        <v>78</v>
      </c>
      <c r="H27" s="26"/>
      <c r="I27" s="26"/>
      <c r="J27" s="4" t="str">
        <f>COUNTIFS(H15:H25,H18,I15:I25,I16)&amp;"명"</f>
        <v>2명</v>
      </c>
    </row>
    <row r="28" spans="1:10" x14ac:dyDescent="0.3">
      <c r="A28" s="2" t="s">
        <v>80</v>
      </c>
      <c r="B28" s="3" t="s">
        <v>81</v>
      </c>
      <c r="G28" s="26" t="s">
        <v>79</v>
      </c>
      <c r="H28" s="26"/>
      <c r="I28" s="26"/>
      <c r="J28" s="4" t="str">
        <f>SUMIFS(J15:J25,H15:H25,H18,I15:I25,I19)&amp;"점"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VLOOKUP(MID(A30,4,1),$G$35:$H$38,2,0)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VLOOKUP(MID(A31,4,1),$G$35:$H$38,2,0)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27" t="s">
        <v>99</v>
      </c>
      <c r="H34" s="27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D20" sqref="D20"/>
    </sheetView>
  </sheetViews>
  <sheetFormatPr defaultRowHeight="16.5" outlineLevelRow="3" x14ac:dyDescent="0.3"/>
  <cols>
    <col min="1" max="1" width="9.875" bestFit="1" customWidth="1"/>
    <col min="4" max="4" width="15.375" bestFit="1" customWidth="1"/>
    <col min="5" max="5" width="15" bestFit="1" customWidth="1"/>
    <col min="6" max="6" width="15.375" bestFit="1" customWidth="1"/>
  </cols>
  <sheetData>
    <row r="1" spans="1:7" ht="20.25" x14ac:dyDescent="0.3">
      <c r="A1" s="25" t="s">
        <v>104</v>
      </c>
      <c r="B1" s="25"/>
      <c r="C1" s="25"/>
      <c r="D1" s="25"/>
      <c r="E1" s="25"/>
      <c r="F1" s="25"/>
      <c r="G1" s="25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5" t="s">
        <v>282</v>
      </c>
      <c r="D7" s="18">
        <f>SUBTOTAL(1,D4:D6)</f>
        <v>5.666666666666667</v>
      </c>
      <c r="E7" s="4"/>
      <c r="F7" s="18">
        <f>SUBTOTAL(1,F4:F6)</f>
        <v>4</v>
      </c>
      <c r="G7" s="4"/>
    </row>
    <row r="8" spans="1:7" outlineLevel="1" x14ac:dyDescent="0.3">
      <c r="A8" s="8"/>
      <c r="B8" s="4"/>
      <c r="C8" s="15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5" t="s">
        <v>283</v>
      </c>
      <c r="D13" s="18">
        <f>SUBTOTAL(1,D9:D12)</f>
        <v>6.25</v>
      </c>
      <c r="E13" s="4"/>
      <c r="F13" s="18">
        <f>SUBTOTAL(1,F9:F12)</f>
        <v>4.25</v>
      </c>
      <c r="G13" s="4"/>
    </row>
    <row r="14" spans="1:7" outlineLevel="1" x14ac:dyDescent="0.3">
      <c r="A14" s="8"/>
      <c r="B14" s="4"/>
      <c r="C14" s="15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5" t="s">
        <v>284</v>
      </c>
      <c r="D22" s="18">
        <f>SUBTOTAL(1,D15:D21)</f>
        <v>4.2857142857142856</v>
      </c>
      <c r="E22" s="4"/>
      <c r="F22" s="18">
        <f>SUBTOTAL(1,F15:F21)</f>
        <v>5.8571428571428568</v>
      </c>
      <c r="G22" s="4"/>
    </row>
    <row r="23" spans="1:7" outlineLevel="1" x14ac:dyDescent="0.3">
      <c r="A23" s="8"/>
      <c r="B23" s="4"/>
      <c r="C23" s="15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16"/>
      <c r="B27" s="1"/>
      <c r="C27" s="17" t="s">
        <v>285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3">
      <c r="A28" s="16"/>
      <c r="B28" s="1"/>
      <c r="C28" s="17" t="s">
        <v>280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3">
      <c r="A29" s="16"/>
      <c r="B29" s="1"/>
      <c r="C29" s="17" t="s">
        <v>286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3">
      <c r="A30" s="16"/>
      <c r="B30" s="1"/>
      <c r="C30" s="17" t="s">
        <v>281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G17" sqref="G17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2.375" bestFit="1" customWidth="1"/>
    <col min="5" max="5" width="10.875" bestFit="1" customWidth="1"/>
    <col min="6" max="7" width="12.375" bestFit="1" customWidth="1"/>
    <col min="8" max="8" width="10.875" bestFit="1" customWidth="1"/>
  </cols>
  <sheetData>
    <row r="1" spans="1:6" ht="20.25" x14ac:dyDescent="0.3">
      <c r="A1" s="25" t="s">
        <v>119</v>
      </c>
      <c r="B1" s="25"/>
      <c r="C1" s="25"/>
      <c r="D1" s="25"/>
      <c r="E1" s="25"/>
      <c r="F1" s="25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20" t="s">
        <v>289</v>
      </c>
      <c r="B18" s="20" t="s">
        <v>288</v>
      </c>
    </row>
    <row r="19" spans="1:5" x14ac:dyDescent="0.3">
      <c r="A19" s="20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3">
      <c r="A20" s="21" t="s">
        <v>128</v>
      </c>
      <c r="B20" s="33"/>
      <c r="C20" s="33"/>
      <c r="D20" s="33">
        <v>1008000</v>
      </c>
      <c r="E20" s="33">
        <v>1008000</v>
      </c>
    </row>
    <row r="21" spans="1:5" x14ac:dyDescent="0.3">
      <c r="A21" s="21" t="s">
        <v>130</v>
      </c>
      <c r="B21" s="33"/>
      <c r="C21" s="33">
        <v>498750</v>
      </c>
      <c r="D21" s="33"/>
      <c r="E21" s="33">
        <v>498750</v>
      </c>
    </row>
    <row r="22" spans="1:5" x14ac:dyDescent="0.3">
      <c r="A22" s="21" t="s">
        <v>127</v>
      </c>
      <c r="B22" s="33"/>
      <c r="C22" s="33">
        <v>365750</v>
      </c>
      <c r="D22" s="33"/>
      <c r="E22" s="33">
        <v>365750</v>
      </c>
    </row>
    <row r="23" spans="1:5" x14ac:dyDescent="0.3">
      <c r="A23" s="21" t="s">
        <v>129</v>
      </c>
      <c r="B23" s="33">
        <v>133000</v>
      </c>
      <c r="C23" s="33"/>
      <c r="D23" s="33"/>
      <c r="E23" s="33">
        <v>133000</v>
      </c>
    </row>
    <row r="24" spans="1:5" x14ac:dyDescent="0.3">
      <c r="A24" s="21" t="s">
        <v>132</v>
      </c>
      <c r="B24" s="33"/>
      <c r="C24" s="33">
        <v>465500</v>
      </c>
      <c r="D24" s="33"/>
      <c r="E24" s="33">
        <v>465500</v>
      </c>
    </row>
    <row r="25" spans="1:5" x14ac:dyDescent="0.3">
      <c r="A25" s="21" t="s">
        <v>126</v>
      </c>
      <c r="B25" s="33"/>
      <c r="C25" s="33">
        <v>498750</v>
      </c>
      <c r="D25" s="33"/>
      <c r="E25" s="33">
        <v>498750</v>
      </c>
    </row>
    <row r="26" spans="1:5" x14ac:dyDescent="0.3">
      <c r="A26" s="21" t="s">
        <v>131</v>
      </c>
      <c r="B26" s="33"/>
      <c r="C26" s="33"/>
      <c r="D26" s="33">
        <v>1102500</v>
      </c>
      <c r="E26" s="33">
        <v>1102500</v>
      </c>
    </row>
    <row r="27" spans="1:5" x14ac:dyDescent="0.3">
      <c r="A27" s="21" t="s">
        <v>281</v>
      </c>
      <c r="B27" s="33">
        <v>133000</v>
      </c>
      <c r="C27" s="33">
        <v>457187.5</v>
      </c>
      <c r="D27" s="33">
        <v>1055250</v>
      </c>
      <c r="E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Q12" sqref="Q12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25" t="s">
        <v>133</v>
      </c>
      <c r="B1" s="25"/>
      <c r="C1" s="25"/>
      <c r="D1" s="25"/>
      <c r="E1" s="25"/>
      <c r="F1" s="25"/>
      <c r="G1" s="25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25" t="s">
        <v>151</v>
      </c>
      <c r="B13" s="25"/>
      <c r="C13" s="25"/>
      <c r="D13" s="25"/>
      <c r="E13" s="25"/>
      <c r="F13" s="25"/>
      <c r="G13" s="25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5" t="s">
        <v>247</v>
      </c>
      <c r="B25" s="25"/>
      <c r="C25" s="25"/>
      <c r="D25" s="25"/>
      <c r="E25" s="25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22">
        <v>8000</v>
      </c>
      <c r="C27" s="22">
        <v>1050</v>
      </c>
      <c r="D27" s="22">
        <v>420</v>
      </c>
      <c r="E27" s="22">
        <v>8420</v>
      </c>
    </row>
    <row r="28" spans="1:7" x14ac:dyDescent="0.3">
      <c r="A28" s="4" t="s">
        <v>152</v>
      </c>
      <c r="B28" s="22">
        <v>10000</v>
      </c>
      <c r="C28" s="22">
        <v>280</v>
      </c>
      <c r="D28" s="22">
        <v>210</v>
      </c>
      <c r="E28" s="22">
        <v>8710</v>
      </c>
    </row>
    <row r="29" spans="1:7" x14ac:dyDescent="0.3">
      <c r="A29" s="4" t="s">
        <v>153</v>
      </c>
      <c r="B29" s="22">
        <v>6500</v>
      </c>
      <c r="C29" s="22">
        <v>380</v>
      </c>
      <c r="D29" s="22">
        <v>190</v>
      </c>
      <c r="E29" s="22">
        <v>6190</v>
      </c>
    </row>
    <row r="30" spans="1:7" x14ac:dyDescent="0.3">
      <c r="A30" s="4" t="s">
        <v>150</v>
      </c>
      <c r="B30" s="22">
        <v>5200</v>
      </c>
      <c r="C30" s="22">
        <v>1200</v>
      </c>
      <c r="D30" s="22">
        <v>150</v>
      </c>
      <c r="E30" s="22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M11" sqref="M11"/>
    </sheetView>
  </sheetViews>
  <sheetFormatPr defaultRowHeight="16.5" x14ac:dyDescent="0.3"/>
  <sheetData>
    <row r="1" spans="1:10" ht="20.25" x14ac:dyDescent="0.3">
      <c r="A1" s="25" t="s">
        <v>154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x14ac:dyDescent="0.3">
      <c r="A3" s="23" t="s">
        <v>155</v>
      </c>
      <c r="B3" s="23" t="s">
        <v>156</v>
      </c>
      <c r="C3" s="23" t="s">
        <v>157</v>
      </c>
      <c r="D3" s="23" t="s">
        <v>158</v>
      </c>
      <c r="E3" s="23" t="s">
        <v>159</v>
      </c>
      <c r="F3" s="23" t="s">
        <v>160</v>
      </c>
      <c r="G3" s="23" t="s">
        <v>161</v>
      </c>
      <c r="H3" s="23" t="s">
        <v>162</v>
      </c>
      <c r="I3" s="23" t="s">
        <v>163</v>
      </c>
      <c r="J3" s="23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 t="shared" ref="G4:G9" si="0"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si="0"/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28" t="s">
        <v>172</v>
      </c>
      <c r="B10" s="29"/>
      <c r="C10" s="30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1"/>
      <c r="J10" s="32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4" r:id="rId3" name="Button 4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P19" sqref="P19"/>
    </sheetView>
  </sheetViews>
  <sheetFormatPr defaultRowHeight="16.5" x14ac:dyDescent="0.3"/>
  <sheetData>
    <row r="1" spans="1:6" ht="20.25" x14ac:dyDescent="0.3">
      <c r="A1" s="25" t="s">
        <v>181</v>
      </c>
      <c r="B1" s="25"/>
      <c r="C1" s="25"/>
      <c r="D1" s="25"/>
      <c r="E1" s="25"/>
      <c r="F1" s="25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최 대훈</cp:lastModifiedBy>
  <dcterms:created xsi:type="dcterms:W3CDTF">2023-04-27T08:01:32Z</dcterms:created>
  <dcterms:modified xsi:type="dcterms:W3CDTF">2025-06-23T14:42:46Z</dcterms:modified>
</cp:coreProperties>
</file>