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ZIN\Desktop\자격증\2. 시나공\2025_기본서_컴활1급실기_학습자료_240910 update\2025_기본서_컴활1급실기_학습자료_240910 update\01 엑셀\03 기본모의고사\"/>
    </mc:Choice>
  </mc:AlternateContent>
  <xr:revisionPtr revIDLastSave="0" documentId="13_ncr:1_{94B947E1-7539-446F-BDC9-2272C5A98956}" xr6:coauthVersionLast="47" xr6:coauthVersionMax="47" xr10:uidLastSave="{00000000-0000-0000-0000-000000000000}"/>
  <bookViews>
    <workbookView xWindow="21015" yWindow="930" windowWidth="25005" windowHeight="17325" tabRatio="765" activeTab="3" xr2:uid="{0E0FC216-47B2-48BC-BA16-25062CF71296}"/>
  </bookViews>
  <sheets>
    <sheet name="기본작업" sheetId="1" r:id="rId1"/>
    <sheet name="계산작업" sheetId="2" r:id="rId2"/>
    <sheet name="세부 정보1" sheetId="10" r:id="rId3"/>
    <sheet name="기술부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LEF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21" i="2" a="1"/>
  <c r="F21" i="2"/>
  <c r="F22" i="2" a="1"/>
  <c r="F22" i="2" s="1"/>
  <c r="F23" i="2" a="1"/>
  <c r="F23" i="2" s="1"/>
  <c r="F24" i="2" a="1"/>
  <c r="F24" i="2"/>
  <c r="F25" i="2" a="1"/>
  <c r="F25" i="2"/>
  <c r="F26" i="2" a="1"/>
  <c r="F26" i="2" s="1"/>
  <c r="F27" i="2" a="1"/>
  <c r="F27" i="2" s="1"/>
  <c r="F28" i="2" a="1"/>
  <c r="F28" i="2"/>
  <c r="F29" i="2" a="1"/>
  <c r="F29" i="2"/>
  <c r="F30" i="2" a="1"/>
  <c r="F30" i="2" s="1"/>
  <c r="F31" i="2" a="1"/>
  <c r="F31" i="2" s="1"/>
  <c r="F32" i="2" a="1"/>
  <c r="F32" i="2"/>
  <c r="F33" i="2" a="1"/>
  <c r="F33" i="2"/>
  <c r="F34" i="2" a="1"/>
  <c r="F34" i="2" s="1"/>
  <c r="F35" i="2" a="1"/>
  <c r="F35" i="2" s="1"/>
  <c r="F36" i="2" a="1"/>
  <c r="F36" i="2"/>
  <c r="F37" i="2" a="1"/>
  <c r="F37" i="2"/>
  <c r="F38" i="2" a="1"/>
  <c r="F38" i="2" s="1"/>
  <c r="F39" i="2" a="1"/>
  <c r="F39" i="2" s="1"/>
  <c r="F20" i="2" a="1"/>
  <c r="F20" i="2"/>
  <c r="J20" i="2"/>
  <c r="F11" i="2" a="1"/>
  <c r="F11" i="2" s="1"/>
  <c r="F12" i="2" a="1"/>
  <c r="F12" i="2" s="1"/>
  <c r="F10" i="2" a="1"/>
  <c r="F10" i="2" s="1"/>
  <c r="I22" i="2" a="1"/>
  <c r="I26" i="2" a="1"/>
  <c r="I30" i="2" a="1"/>
  <c r="I34" i="2" a="1"/>
  <c r="I38" i="2" a="1"/>
  <c r="I23" i="2" a="1"/>
  <c r="I27" i="2" a="1"/>
  <c r="I31" i="2" a="1"/>
  <c r="I35" i="2" a="1"/>
  <c r="I39" i="2" a="1"/>
  <c r="I25" i="2" a="1"/>
  <c r="I29" i="2" a="1"/>
  <c r="I37" i="2" a="1"/>
  <c r="I24" i="2" a="1"/>
  <c r="I28" i="2" a="1"/>
  <c r="I32" i="2" a="1"/>
  <c r="I36" i="2" a="1"/>
  <c r="I21" i="2" a="1"/>
  <c r="I33" i="2" a="1"/>
  <c r="I20" i="2" a="1"/>
  <c r="I33" i="2" l="1"/>
  <c r="I21" i="2"/>
  <c r="I36" i="2"/>
  <c r="I32" i="2"/>
  <c r="I28" i="2"/>
  <c r="I24" i="2"/>
  <c r="I37" i="2"/>
  <c r="I29" i="2"/>
  <c r="I25" i="2"/>
  <c r="I39" i="2"/>
  <c r="I35" i="2"/>
  <c r="I31" i="2"/>
  <c r="I27" i="2"/>
  <c r="I23" i="2"/>
  <c r="I38" i="2"/>
  <c r="I34" i="2"/>
  <c r="I30" i="2"/>
  <c r="I26" i="2"/>
  <c r="I22" i="2"/>
  <c r="I20" i="2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 l="1"/>
  <c r="C4" i="2"/>
  <c r="C5" i="2"/>
  <c r="C6" i="2"/>
  <c r="C3" i="2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C6BB5C-1985-42AC-A61B-F30FCB0786E3}" name="MS Access Database_Query" type="1" refreshedVersion="8" background="1">
    <dbPr connection="DSN=MS Access Database;DBQ=C:\Users\ZZIN\Desktop\자격증\2. 시나공\2025_기본서_컴활1급실기_학습자료_240910 update\2025_기본서_컴활1급실기_학습자료_240910 update\01 엑셀\03 기본모의고사\성적.accdb;DefaultDir=C:\Users\ZZIN\Desktop\자격증\2. 시나공\2025_기본서_컴활1급실기_학습자료_240910 update\2025_기본서_컴활1급실기_학습자료_240910 update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<sst xmlns="http://schemas.openxmlformats.org/spreadsheetml/2006/main" count="290" uniqueCount="195">
  <si>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</si>
  <si>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</si>
  <si>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</si>
  <si>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</si>
  <si>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</si>
  <si>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</si>
  <si>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</si>
  <si>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</si>
  <si>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</si>
  <si>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</si>
  <si>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</si>
  <si>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</si>
  <si>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</si>
  <si>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</si>
  <si>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</si>
  <si>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</si>
  <si>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</si>
  <si>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</si>
  <si>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</si>
  <si>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</si>
  <si>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</si>
  <si>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</si>
  <si>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</si>
  <si>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</si>
  <si>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</si>
  <si>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</si>
  <si>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</si>
  <si>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</si>
  <si>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</si>
  <si>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</si>
  <si>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</si>
  <si>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</si>
  <si>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</si>
  <si>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</si>
  <si>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</si>
  <si>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</si>
  <si>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</si>
  <si>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</si>
  <si>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</si>
  <si>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</si>
  <si>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</si>
  <si>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</si>
  <si>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</si>
  <si>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</si>
  <si>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</si>
  <si>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</si>
  <si>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</si>
  <si>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</si>
  <si>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</si>
  <si>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</si>
  <si>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</si>
  <si>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</si>
  <si>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</si>
  <si>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</si>
  <si>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</si>
  <si>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</si>
  <si>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</si>
  <si>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</si>
  <si>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</si>
  <si>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</si>
  <si>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</si>
  <si>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</si>
  <si>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</si>
  <si>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</si>
  <si>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</si>
  <si>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</si>
  <si>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</si>
  <si>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</si>
  <si>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</si>
  <si>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</si>
  <si>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</si>
  <si>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</si>
  <si>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</si>
  <si>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</si>
  <si>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</si>
  <si>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</si>
  <si>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</si>
  <si>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</si>
  <si>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</si>
  <si>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</si>
  <si>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</si>
  <si>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</si>
  <si>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</si>
  <si>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</si>
  <si>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</si>
  <si>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</si>
  <si>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</si>
  <si>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</si>
  <si>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</si>
  <si>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</si>
  <si>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</si>
  <si>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</si>
  <si>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</si>
  <si>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</si>
  <si>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</si>
  <si>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</si>
  <si>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</si>
  <si>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</si>
  <si>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</si>
  <si>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</si>
  <si>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</si>
  <si>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</si>
  <si>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</si>
  <si>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</si>
  <si>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</si>
  <si>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</si>
  <si>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</si>
  <si>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</si>
  <si>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</si>
  <si>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</si>
  <si>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</si>
  <si>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</si>
  <si>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</si>
  <si>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</si>
  <si>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</si>
  <si>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</si>
  <si>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</si>
  <si>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</si>
  <si>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</si>
  <si>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</si>
  <si>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</si>
  <si>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</si>
  <si>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</si>
  <si>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</si>
  <si>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</si>
  <si>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</si>
  <si>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</si>
  <si>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</si>
  <si>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</si>
  <si>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</si>
  <si>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</si>
  <si>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</si>
  <si>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</si>
  <si>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</si>
  <si>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</si>
  <si>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</si>
  <si>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</si>
  <si>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</si>
  <si>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</si>
  <si>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</si>
  <si>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</si>
  <si>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</si>
  <si>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</si>
  <si>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</si>
  <si>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</si>
  <si>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</si>
  <si>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</si>
  <si>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</si>
  <si>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</si>
  <si>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</si>
  <si>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</si>
  <si>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</si>
  <si>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</si>
  <si>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</si>
  <si>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</si>
  <si>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</si>
  <si>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</si>
  <si>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</si>
  <si>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</si>
  <si>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</si>
  <si>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</si>
  <si>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</si>
  <si>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</si>
  <si>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</si>
  <si>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</si>
  <si>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</si>
  <si>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</si>
  <si>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</si>
  <si>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</si>
  <si>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</si>
  <si>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</si>
  <si>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</si>
  <si>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</si>
  <si>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판매1팀</t>
    <phoneticPr fontId="2" type="noConversion"/>
  </si>
  <si>
    <t>&gt;=2021</t>
    <phoneticPr fontId="2" type="noConversion"/>
  </si>
  <si>
    <t>if, sum, right, iferror, find 배열수식</t>
    <phoneticPr fontId="2" type="noConversion"/>
  </si>
  <si>
    <t>=find(찾을 텍스트, 문자열, 시작위치) : 문자열의 시작위치에서부터 찾을 텍스트를 찾아 그 위치를 반환</t>
    <phoneticPr fontId="2" type="noConversion"/>
  </si>
  <si>
    <t>=iferror(인수, 오류시 표시할 값)  : 인수로 지정한 수식이나 셀에서 오류가 발생했으면 오류시 표시할 값을 반환하고, 그렇지 않으면 값을 반환</t>
    <phoneticPr fontId="2" type="noConversion"/>
  </si>
  <si>
    <t>iferror(find(찾을텍스트, 문자열, 시작위치)&gt;=1, false)</t>
    <phoneticPr fontId="2" type="noConversion"/>
  </si>
  <si>
    <t>조건2</t>
    <phoneticPr fontId="2" type="noConversion"/>
  </si>
  <si>
    <t>조건1</t>
    <phoneticPr fontId="2" type="noConversion"/>
  </si>
  <si>
    <t>=sum( if( (조건1) * (조건2), 계산범위)</t>
    <phoneticPr fontId="2" type="noConversion"/>
  </si>
  <si>
    <t>부서의 오른쪽 두글자=1팀</t>
    <phoneticPr fontId="2" type="noConversion"/>
  </si>
  <si>
    <t>=upper(텍스트) : 문자열(텍스트)에 포함된 소문자를 모두 대문자로 변환</t>
    <phoneticPr fontId="2" type="noConversion"/>
  </si>
  <si>
    <t>=replace(텍스트1, 시작위치, 개수, 텍스트2) : 텍스트1의 시작위치에서 개수만큼 텍스트2로 변환
개수를 0으로 설정하면 신규 문자열(원본 텍스트의 시작위치부터 문자수까지 값을 대체할 텍스트) 삽입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</si>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</sst>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&quot;점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3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8" fillId="0" borderId="0" xfId="0" quotePrefix="1" applyFont="1" applyAlignment="1">
      <alignment horizontal="left" vertical="center"/>
    </xf>
    <xf numFmtId="1" fontId="0" fillId="0" borderId="0" xfId="0" quotePrefix="1" applyNumberFormat="1">
      <alignment vertical="center"/>
    </xf>
    <xf numFmtId="1" fontId="0" fillId="0" borderId="0" xfId="0" quotePrefix="1" applyNumberFormat="1" applyAlignment="1">
      <alignment vertical="center" wrapText="1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"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 val="autoZero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0</xdr:rowOff>
    </xdr:from>
    <xdr:to>
      <xdr:col>10</xdr:col>
      <xdr:colOff>3686689</xdr:colOff>
      <xdr:row>31</xdr:row>
      <xdr:rowOff>263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E6885DD-6802-5BE3-E623-580B01154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50" y="5143500"/>
          <a:ext cx="3686689" cy="1886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ZIN" refreshedDate="45781.732577662035" backgroundQuery="1" createdVersion="8" refreshedVersion="8" minRefreshableVersion="3" recordCount="37" xr:uid="{1827A636-180C-4EE2-9B9B-7080B7C5C1EA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502DD-0131-4892-A163-29BE5CD1487E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1" numFmtId="178"/>
    <dataField name="평균 : 영어듣기" fld="3" subtotal="average" baseField="1" baseItem="2" numFmtId="178"/>
    <dataField name="평균 : 전산이론" fld="4" subtotal="average" baseField="1" baseItem="1" numFmtId="178"/>
    <dataField name="평균 : 전산실기" fld="5" subtotal="average" baseField="1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1AA3E7-2E5B-4943-B628-1B6EB537CB65}" name="표3" displayName="표3" ref="A3:F13" totalsRowShown="0">
  <autoFilter ref="A3:F13" xr:uid="{AC1AA3E7-2E5B-4943-B628-1B6EB537CB65}"/>
  <sortState xmlns:xlrd2="http://schemas.microsoft.com/office/spreadsheetml/2017/richdata2" ref="A4:F13">
    <sortCondition ref="C3:C13"/>
  </sortState>
  <tableColumns count="6">
    <tableColumn id="1" xr3:uid="{35CE5FA4-982A-45DB-BBEC-7A83D5B6DE4D}" name="이름"/>
    <tableColumn id="2" xr3:uid="{43B2618C-A085-44E3-A190-21E41F5B788D}" name="부서명"/>
    <tableColumn id="3" xr3:uid="{A3CB2E3C-690D-4694-A7AA-090B43E1719B}" name="영어독해"/>
    <tableColumn id="4" xr3:uid="{44C903BA-7221-45B7-85A8-BC6F6F8DAA5A}" name="영어듣기"/>
    <tableColumn id="5" xr3:uid="{067B30F8-E6B4-49B4-A581-8729F41D94E6}" name="전산이론"/>
    <tableColumn id="6" xr3:uid="{DEEA1521-E1B9-4127-8EDC-7E96499B7582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N43"/>
  <sheetViews>
    <sheetView workbookViewId="0">
      <selection activeCell="J28" sqref="J28"/>
    </sheetView>
  </sheetViews>
  <sheetFormatPr defaultRowHeight="16.5"/>
  <cols>
    <col min="1" max="1" width="12" customWidth="1"/>
    <col min="3" max="3" width="6.75" customWidth="1"/>
  </cols>
  <sheetData>
    <row r="1" spans="1:14">
      <c r="A1" t="s">
        <v>168</v>
      </c>
    </row>
    <row r="3" spans="1:14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4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4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4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4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4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4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4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4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4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4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4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N14" s="45"/>
    </row>
    <row r="15" spans="1:14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4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 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0" priority="1">
      <formula>COUNTIF($C4:$G4, 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39"/>
  <sheetViews>
    <sheetView zoomScaleNormal="100" workbookViewId="0">
      <selection activeCell="E20" sqref="E20:E39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  <col min="10" max="10" width="11.5" customWidth="1"/>
    <col min="11" max="11" width="82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52" t="s">
        <v>171</v>
      </c>
      <c r="F2" s="53"/>
      <c r="G2" s="54"/>
      <c r="H2" s="8" t="s">
        <v>26</v>
      </c>
      <c r="I2" s="8" t="s">
        <v>22</v>
      </c>
    </row>
    <row r="3" spans="1:9">
      <c r="A3" s="4">
        <v>2006</v>
      </c>
      <c r="B3" s="4">
        <v>2017</v>
      </c>
      <c r="C3" s="1">
        <f>COUNTIFS($D$20:$D$39,"&gt;="&amp;A3,$D$20:$D$39, "&lt;="&amp;B3)</f>
        <v>6</v>
      </c>
      <c r="E3" s="55">
        <f>DSUM(A19:I39,7,H2:I3)</f>
        <v>1200000</v>
      </c>
      <c r="F3" s="56"/>
      <c r="G3" s="57"/>
      <c r="H3" s="3" t="s">
        <v>173</v>
      </c>
      <c r="I3" s="3" t="s">
        <v>174</v>
      </c>
    </row>
    <row r="4" spans="1:9">
      <c r="A4" s="4">
        <v>2018</v>
      </c>
      <c r="B4" s="4">
        <v>2019</v>
      </c>
      <c r="C4" s="1">
        <f t="shared" ref="C4:C6" si="0">COUNTIFS($D$20:$D$39,"&gt;="&amp;A4,$D$20:$D$39,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  <c r="G8" t="s">
        <v>175</v>
      </c>
    </row>
    <row r="9" spans="1:9">
      <c r="A9" s="1" t="s">
        <v>26</v>
      </c>
      <c r="B9" s="2" t="s">
        <v>27</v>
      </c>
      <c r="E9" s="1"/>
      <c r="F9" s="2" t="s">
        <v>28</v>
      </c>
      <c r="H9" s="45" t="s">
        <v>176</v>
      </c>
    </row>
    <row r="10" spans="1:9">
      <c r="A10" s="1" t="s">
        <v>29</v>
      </c>
      <c r="B10" s="5">
        <f t="array" ref="B10">TRUNC(AVERAGE(IF(A10=$A$20:$A$39,$G$20:$G$39)))</f>
        <v>1333333</v>
      </c>
      <c r="E10" s="2" t="s">
        <v>30</v>
      </c>
      <c r="F10" s="6">
        <f t="array" ref="F10">SUM( IF( (RIGHT($A$20:$A$39,2)=E10) * (IFERROR( FIND("판매", $A$20:$A$39)&gt;=1,FALSE)), $G$20:$G$39))</f>
        <v>4000000</v>
      </c>
      <c r="H10" s="45" t="s">
        <v>177</v>
      </c>
    </row>
    <row r="11" spans="1:9">
      <c r="A11" s="1" t="s">
        <v>31</v>
      </c>
      <c r="B11" s="5">
        <f t="array" ref="B11">TRUNC(AVERAGE(IF(A11=$A$20:$A$39,$G$20:$G$39)))</f>
        <v>1250000</v>
      </c>
      <c r="E11" s="2" t="s">
        <v>32</v>
      </c>
      <c r="F11" s="6">
        <f t="array" ref="F11">SUM( IF( (RIGHT($A$20:$A$39,2)=E11) * (IFERROR( FIND("판매", $A$20:$A$39)&gt;=1,FALSE)), $G$20:$G$39))</f>
        <v>5000000</v>
      </c>
    </row>
    <row r="12" spans="1:9">
      <c r="A12" s="1" t="s">
        <v>33</v>
      </c>
      <c r="B12" s="5">
        <f t="array" ref="B12">TRUNC(AVERAGE(IF(A12=$A$20:$A$39,$G$20:$G$39)))</f>
        <v>1266666</v>
      </c>
      <c r="E12" s="2" t="s">
        <v>34</v>
      </c>
      <c r="F12" s="6">
        <f t="array" ref="F12">SUM( IF( (RIGHT($A$20:$A$39,2)=E12) * (IFERROR( FIND("판매", $A$20:$A$39)&gt;=1,FALSE)), $G$20:$G$39))</f>
        <v>3800000</v>
      </c>
    </row>
    <row r="13" spans="1:9">
      <c r="A13" s="1" t="s">
        <v>35</v>
      </c>
      <c r="B13" s="5">
        <f t="array" ref="B13">TRUNC(AVERAGE(IF(A13=$A$20:$A$39,$G$20:$G$39)))</f>
        <v>1137500</v>
      </c>
    </row>
    <row r="14" spans="1:9">
      <c r="A14" s="1" t="s">
        <v>36</v>
      </c>
      <c r="B14" s="5">
        <f t="array" ref="B14">TRUNC(AVERAGE(IF(A14=$A$20:$A$39,$G$20:$G$39)))</f>
        <v>1233333</v>
      </c>
      <c r="E14" s="45" t="s">
        <v>181</v>
      </c>
    </row>
    <row r="15" spans="1:9">
      <c r="A15" s="1" t="s">
        <v>37</v>
      </c>
      <c r="B15" s="5">
        <f t="array" ref="B15">TRUNC(AVERAGE(IF(A15=$A$20:$A$39,$G$20:$G$39)))</f>
        <v>1175000</v>
      </c>
      <c r="D15" t="s">
        <v>180</v>
      </c>
      <c r="E15" s="46" t="s">
        <v>182</v>
      </c>
    </row>
    <row r="16" spans="1:9">
      <c r="D16" t="s">
        <v>179</v>
      </c>
      <c r="E16" s="46" t="s">
        <v>178</v>
      </c>
    </row>
    <row r="18" spans="1:11">
      <c r="A18" t="s">
        <v>38</v>
      </c>
      <c r="H18" t="s">
        <v>39</v>
      </c>
      <c r="I18" s="7">
        <v>45170</v>
      </c>
    </row>
    <row r="19" spans="1:11" ht="58.5" customHeight="1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  <c r="K19" s="48" t="s">
        <v>184</v>
      </c>
    </row>
    <row r="20" spans="1:11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 2, 0, 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  <c r="J20" t="str">
        <f>REPLACE(RIGHT(C20,2), 1, 2, D20)</f>
        <v>2012</v>
      </c>
      <c r="K20" s="47" t="s">
        <v>183</v>
      </c>
    </row>
    <row r="21" spans="1:11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 2, 0, 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11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11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11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11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11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11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11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11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11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11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11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CC82-DDAC-4C7E-A1DB-9BD32C6945E7}">
  <dimension ref="A1:F13"/>
  <sheetViews>
    <sheetView workbookViewId="0">
      <selection activeCell="H22" sqref="H22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s="51" t="s">
        <v>194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191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192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94</v>
      </c>
      <c r="B6" t="s">
        <v>95</v>
      </c>
      <c r="C6">
        <v>52</v>
      </c>
      <c r="D6">
        <v>64</v>
      </c>
      <c r="E6">
        <v>70</v>
      </c>
      <c r="F6">
        <v>90</v>
      </c>
    </row>
    <row r="7" spans="1:6">
      <c r="A7" t="s">
        <v>102</v>
      </c>
      <c r="B7" t="s">
        <v>95</v>
      </c>
      <c r="C7">
        <v>52</v>
      </c>
      <c r="D7">
        <v>48</v>
      </c>
      <c r="E7">
        <v>0</v>
      </c>
      <c r="F7">
        <v>100</v>
      </c>
    </row>
    <row r="8" spans="1:6">
      <c r="A8" t="s">
        <v>193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107</v>
      </c>
      <c r="B12" t="s">
        <v>95</v>
      </c>
      <c r="C12">
        <v>68</v>
      </c>
      <c r="D12">
        <v>60</v>
      </c>
      <c r="E12">
        <v>100</v>
      </c>
      <c r="F12">
        <v>100</v>
      </c>
    </row>
    <row r="13" spans="1:6">
      <c r="A13" t="s">
        <v>190</v>
      </c>
      <c r="B13" t="s">
        <v>95</v>
      </c>
      <c r="C13">
        <v>76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tabSelected="1" workbookViewId="0">
      <selection activeCell="D32" sqref="D32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49" t="s">
        <v>0</v>
      </c>
      <c r="B2" t="s">
        <v>185</v>
      </c>
    </row>
    <row r="4" spans="1:5">
      <c r="A4" s="49" t="s">
        <v>88</v>
      </c>
      <c r="B4" t="s">
        <v>186</v>
      </c>
      <c r="C4" t="s">
        <v>187</v>
      </c>
      <c r="D4" t="s">
        <v>188</v>
      </c>
      <c r="E4" t="s">
        <v>189</v>
      </c>
    </row>
    <row r="5" spans="1:5">
      <c r="A5" t="s">
        <v>95</v>
      </c>
      <c r="B5" s="50">
        <v>57.6</v>
      </c>
      <c r="C5" s="50">
        <v>50</v>
      </c>
      <c r="D5" s="50">
        <v>71</v>
      </c>
      <c r="E5" s="50">
        <v>96</v>
      </c>
    </row>
    <row r="6" spans="1:5">
      <c r="A6" t="s">
        <v>111</v>
      </c>
      <c r="B6" s="50">
        <v>57.333333333333336</v>
      </c>
      <c r="C6" s="50">
        <v>54</v>
      </c>
      <c r="D6" s="50">
        <v>89.166666666666671</v>
      </c>
      <c r="E6" s="50">
        <v>91.666666666666671</v>
      </c>
    </row>
    <row r="7" spans="1:5">
      <c r="A7" t="s">
        <v>98</v>
      </c>
      <c r="B7" s="50">
        <v>44</v>
      </c>
      <c r="C7" s="50">
        <v>47</v>
      </c>
      <c r="D7" s="50">
        <v>77.5</v>
      </c>
      <c r="E7" s="50">
        <v>91.25</v>
      </c>
    </row>
    <row r="8" spans="1:5">
      <c r="A8" t="s">
        <v>101</v>
      </c>
      <c r="B8" s="50">
        <v>56</v>
      </c>
      <c r="C8" s="50">
        <v>62.285714285714285</v>
      </c>
      <c r="D8" s="50">
        <v>90</v>
      </c>
      <c r="E8" s="50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/>
  </sheetViews>
  <sheetFormatPr defaultRowHeight="16.5"/>
  <cols>
    <col min="4" max="8" width="9.875" customWidth="1"/>
  </cols>
  <sheetData>
    <row r="2" spans="1:8">
      <c r="A2" s="58" t="s">
        <v>0</v>
      </c>
      <c r="B2" s="58" t="s">
        <v>88</v>
      </c>
      <c r="C2" s="58" t="s">
        <v>43</v>
      </c>
      <c r="D2" s="58" t="s">
        <v>153</v>
      </c>
      <c r="E2" s="58"/>
      <c r="F2" s="58"/>
      <c r="G2" s="58"/>
      <c r="H2" s="58"/>
    </row>
    <row r="3" spans="1:8">
      <c r="A3" s="58"/>
      <c r="B3" s="58"/>
      <c r="C3" s="58"/>
      <c r="D3" s="44" t="s">
        <v>89</v>
      </c>
      <c r="E3" s="44" t="s">
        <v>90</v>
      </c>
      <c r="F3" s="44" t="s">
        <v>91</v>
      </c>
      <c r="G3" s="44" t="s">
        <v>92</v>
      </c>
      <c r="H3" s="44" t="s">
        <v>93</v>
      </c>
    </row>
    <row r="4" spans="1:8">
      <c r="A4" s="41" t="s">
        <v>94</v>
      </c>
      <c r="B4" s="42" t="s">
        <v>95</v>
      </c>
      <c r="C4" s="42" t="s">
        <v>96</v>
      </c>
      <c r="D4" s="11">
        <v>70</v>
      </c>
      <c r="E4" s="11">
        <v>52</v>
      </c>
      <c r="F4" s="11">
        <v>64</v>
      </c>
      <c r="G4" s="11">
        <v>92</v>
      </c>
      <c r="H4" s="43">
        <v>8</v>
      </c>
    </row>
    <row r="5" spans="1:8">
      <c r="A5" s="32" t="s">
        <v>97</v>
      </c>
      <c r="B5" s="33" t="s">
        <v>98</v>
      </c>
      <c r="C5" s="33" t="s">
        <v>99</v>
      </c>
      <c r="D5" s="35">
        <v>80</v>
      </c>
      <c r="E5" s="35">
        <v>56</v>
      </c>
      <c r="F5" s="35">
        <v>56</v>
      </c>
      <c r="G5" s="35">
        <v>89</v>
      </c>
      <c r="H5" s="36">
        <v>27</v>
      </c>
    </row>
    <row r="6" spans="1:8">
      <c r="A6" s="32" t="s">
        <v>100</v>
      </c>
      <c r="B6" s="33" t="s">
        <v>101</v>
      </c>
      <c r="C6" s="33" t="s">
        <v>99</v>
      </c>
      <c r="D6" s="35">
        <v>70</v>
      </c>
      <c r="E6" s="35">
        <v>48</v>
      </c>
      <c r="F6" s="35">
        <v>64</v>
      </c>
      <c r="G6" s="35">
        <v>54</v>
      </c>
      <c r="H6" s="36">
        <v>75</v>
      </c>
    </row>
    <row r="7" spans="1:8">
      <c r="A7" s="32" t="s">
        <v>102</v>
      </c>
      <c r="B7" s="33" t="s">
        <v>95</v>
      </c>
      <c r="C7" s="33" t="s">
        <v>99</v>
      </c>
      <c r="D7" s="35">
        <v>70</v>
      </c>
      <c r="E7" s="35">
        <v>52</v>
      </c>
      <c r="F7" s="35">
        <v>48</v>
      </c>
      <c r="G7" s="35">
        <v>83</v>
      </c>
      <c r="H7" s="36">
        <v>65</v>
      </c>
    </row>
    <row r="8" spans="1:8">
      <c r="A8" s="32" t="s">
        <v>103</v>
      </c>
      <c r="B8" s="33" t="s">
        <v>95</v>
      </c>
      <c r="C8" s="33" t="s">
        <v>99</v>
      </c>
      <c r="D8" s="35">
        <v>80</v>
      </c>
      <c r="E8" s="35">
        <v>64</v>
      </c>
      <c r="F8" s="35">
        <v>40</v>
      </c>
      <c r="G8" s="35">
        <v>0</v>
      </c>
      <c r="H8" s="36">
        <v>74</v>
      </c>
    </row>
    <row r="9" spans="1:8">
      <c r="A9" s="32" t="s">
        <v>104</v>
      </c>
      <c r="B9" s="33" t="s">
        <v>98</v>
      </c>
      <c r="C9" s="33" t="s">
        <v>99</v>
      </c>
      <c r="D9" s="35">
        <v>50</v>
      </c>
      <c r="E9" s="35">
        <v>0</v>
      </c>
      <c r="F9" s="35">
        <v>0</v>
      </c>
      <c r="G9" s="35">
        <v>93</v>
      </c>
      <c r="H9" s="36">
        <v>58</v>
      </c>
    </row>
    <row r="10" spans="1:8">
      <c r="A10" s="32" t="s">
        <v>105</v>
      </c>
      <c r="B10" s="33" t="s">
        <v>98</v>
      </c>
      <c r="C10" s="33" t="s">
        <v>99</v>
      </c>
      <c r="D10" s="35">
        <v>100</v>
      </c>
      <c r="E10" s="35">
        <v>32</v>
      </c>
      <c r="F10" s="35">
        <v>48</v>
      </c>
      <c r="G10" s="35">
        <v>76</v>
      </c>
      <c r="H10" s="36">
        <v>88</v>
      </c>
    </row>
    <row r="11" spans="1:8">
      <c r="A11" s="32" t="s">
        <v>106</v>
      </c>
      <c r="B11" s="33" t="s">
        <v>95</v>
      </c>
      <c r="C11" s="33" t="s">
        <v>99</v>
      </c>
      <c r="D11" s="35">
        <v>70</v>
      </c>
      <c r="E11" s="35">
        <v>64</v>
      </c>
      <c r="F11" s="35">
        <v>56</v>
      </c>
      <c r="G11" s="35">
        <v>40</v>
      </c>
      <c r="H11" s="36">
        <v>12</v>
      </c>
    </row>
    <row r="12" spans="1:8">
      <c r="A12" s="32" t="s">
        <v>107</v>
      </c>
      <c r="B12" s="33" t="s">
        <v>95</v>
      </c>
      <c r="C12" s="33" t="s">
        <v>99</v>
      </c>
      <c r="D12" s="35">
        <v>80</v>
      </c>
      <c r="E12" s="35">
        <v>68</v>
      </c>
      <c r="F12" s="35">
        <v>60</v>
      </c>
      <c r="G12" s="35">
        <v>75</v>
      </c>
      <c r="H12" s="36">
        <v>34</v>
      </c>
    </row>
    <row r="13" spans="1:8">
      <c r="A13" s="34" t="s">
        <v>108</v>
      </c>
      <c r="B13" s="33" t="s">
        <v>98</v>
      </c>
      <c r="C13" s="33" t="s">
        <v>96</v>
      </c>
      <c r="D13" s="35">
        <v>100</v>
      </c>
      <c r="E13" s="35">
        <v>72</v>
      </c>
      <c r="F13" s="35">
        <v>80</v>
      </c>
      <c r="G13" s="35">
        <v>83</v>
      </c>
      <c r="H13" s="36">
        <v>85</v>
      </c>
    </row>
    <row r="14" spans="1:8">
      <c r="A14" s="32" t="s">
        <v>109</v>
      </c>
      <c r="B14" s="33" t="s">
        <v>101</v>
      </c>
      <c r="C14" s="33" t="s">
        <v>99</v>
      </c>
      <c r="D14" s="35">
        <v>100</v>
      </c>
      <c r="E14" s="35">
        <v>36</v>
      </c>
      <c r="F14" s="35">
        <v>48</v>
      </c>
      <c r="G14" s="35">
        <v>82</v>
      </c>
      <c r="H14" s="36">
        <v>98</v>
      </c>
    </row>
    <row r="15" spans="1:8">
      <c r="A15" s="32" t="s">
        <v>110</v>
      </c>
      <c r="B15" s="33" t="s">
        <v>111</v>
      </c>
      <c r="C15" s="33" t="s">
        <v>99</v>
      </c>
      <c r="D15" s="35">
        <v>90</v>
      </c>
      <c r="E15" s="35">
        <v>48</v>
      </c>
      <c r="F15" s="35">
        <v>44</v>
      </c>
      <c r="G15" s="35">
        <v>19</v>
      </c>
      <c r="H15" s="36">
        <v>24</v>
      </c>
    </row>
    <row r="16" spans="1:8">
      <c r="A16" s="34" t="s">
        <v>112</v>
      </c>
      <c r="B16" s="33" t="s">
        <v>95</v>
      </c>
      <c r="C16" s="33" t="s">
        <v>96</v>
      </c>
      <c r="D16" s="35">
        <v>90</v>
      </c>
      <c r="E16" s="35">
        <v>68</v>
      </c>
      <c r="F16" s="35">
        <v>72</v>
      </c>
      <c r="G16" s="35">
        <v>69</v>
      </c>
      <c r="H16" s="36">
        <v>36</v>
      </c>
    </row>
    <row r="17" spans="1:14">
      <c r="A17" s="37" t="s">
        <v>113</v>
      </c>
      <c r="B17" s="38" t="s">
        <v>111</v>
      </c>
      <c r="C17" s="38" t="s">
        <v>96</v>
      </c>
      <c r="D17" s="39">
        <v>90</v>
      </c>
      <c r="E17" s="39">
        <v>64</v>
      </c>
      <c r="F17" s="39">
        <v>76</v>
      </c>
      <c r="G17" s="39">
        <v>62</v>
      </c>
      <c r="H17" s="40">
        <v>97</v>
      </c>
    </row>
    <row r="19" spans="1:14">
      <c r="N19" t="s">
        <v>154</v>
      </c>
    </row>
  </sheetData>
  <mergeCells count="4">
    <mergeCell ref="A2:A3"/>
    <mergeCell ref="B2:B3"/>
    <mergeCell ref="C2:C3"/>
    <mergeCell ref="D2:H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/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9" t="s">
        <v>114</v>
      </c>
      <c r="C1" s="59"/>
      <c r="D1" s="59"/>
      <c r="E1" s="59"/>
      <c r="F1" s="59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sqref="A1:D1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60" t="s">
        <v>132</v>
      </c>
      <c r="B1" s="61"/>
      <c r="C1" s="61"/>
      <c r="D1" s="62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2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세부 정보1</vt:lpstr>
      <vt:lpstr>기술부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윤진 윤</cp:lastModifiedBy>
  <cp:lastPrinted>2025-04-28T05:32:27Z</cp:lastPrinted>
  <dcterms:created xsi:type="dcterms:W3CDTF">2023-05-11T11:47:16Z</dcterms:created>
  <dcterms:modified xsi:type="dcterms:W3CDTF">2025-05-04T09:07:37Z</dcterms:modified>
</cp:coreProperties>
</file>