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1급 실기\01 엑셀\03 기본모의고사\"/>
    </mc:Choice>
  </mc:AlternateContent>
  <xr:revisionPtr revIDLastSave="0" documentId="13_ncr:1_{7D17D0EC-9C1D-41E9-A587-28251CEF0E41}" xr6:coauthVersionLast="47" xr6:coauthVersionMax="47" xr10:uidLastSave="{00000000-0000-0000-0000-000000000000}"/>
  <bookViews>
    <workbookView xWindow="-96" yWindow="0" windowWidth="18432" windowHeight="12336" tabRatio="765" firstSheet="1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/>
  <c r="C5" i="2"/>
  <c r="C6" i="2"/>
  <c r="C3" i="2"/>
  <c r="F21" i="2" a="1"/>
  <c r="F21" i="2" s="1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/>
  <c r="F36" i="2" a="1"/>
  <c r="F36" i="2"/>
  <c r="F37" i="2" a="1"/>
  <c r="F37" i="2" s="1"/>
  <c r="F38" i="2" a="1"/>
  <c r="F38" i="2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E3" i="2"/>
  <c r="I3" i="2"/>
  <c r="H3" i="2"/>
  <c r="A34" i="1"/>
  <c r="D3" i="6"/>
  <c r="D4" i="6"/>
  <c r="D5" i="6"/>
  <c r="D6" i="6"/>
  <c r="I39" i="2" a="1"/>
  <c r="I21" i="2" a="1"/>
  <c r="I25" i="2" a="1"/>
  <c r="I29" i="2" a="1"/>
  <c r="I33" i="2" a="1"/>
  <c r="I37" i="2" a="1"/>
  <c r="I34" i="2" a="1"/>
  <c r="I26" i="2" a="1"/>
  <c r="I22" i="2" a="1"/>
  <c r="I30" i="2" a="1"/>
  <c r="I38" i="2" a="1"/>
  <c r="I23" i="2" a="1"/>
  <c r="I27" i="2" a="1"/>
  <c r="I31" i="2" a="1"/>
  <c r="I35" i="2" a="1"/>
  <c r="I36" i="2" a="1"/>
  <c r="I24" i="2" a="1"/>
  <c r="I28" i="2" a="1"/>
  <c r="I32" i="2" a="1"/>
  <c r="I20" i="2" a="1"/>
  <c r="I39" i="2" l="1"/>
  <c r="I32" i="2"/>
  <c r="I28" i="2"/>
  <c r="I24" i="2"/>
  <c r="I36" i="2"/>
  <c r="I35" i="2"/>
  <c r="I31" i="2"/>
  <c r="I27" i="2"/>
  <c r="I23" i="2"/>
  <c r="I38" i="2"/>
  <c r="I30" i="2"/>
  <c r="I22" i="2"/>
  <c r="I26" i="2"/>
  <c r="I34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24C181-8522-46E0-BC02-8EF5B237522F}" name="MS Access Database_Query" type="1" refreshedVersion="8" background="1">
    <dbPr connection="DSN=MS Access Database;DBQ=C:\컴활 1급 실기\01 엑셀\03 기본모의고사\성적.accdb;DefaultDir=C:\컴활 1급 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컴활 1급 실기\01 엑셀\03 기본모의고사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<sst xmlns="http://schemas.openxmlformats.org/spreadsheetml/2006/main" count="278" uniqueCount="184">
  <si>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</si>
  <si>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</si>
  <si>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</si>
  <si>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</si>
  <si>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</si>
  <si>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</si>
  <si>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</si>
  <si>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</si>
  <si>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</si>
  <si>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</si>
  <si>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</si>
  <si>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</si>
  <si>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</si>
  <si>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</si>
  <si>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</si>
  <si>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</si>
  <si>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</si>
  <si>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</si>
  <si>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</si>
  <si>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</si>
  <si>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</si>
  <si>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</si>
  <si>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</si>
  <si>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</si>
  <si>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</si>
  <si>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</si>
  <si>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</si>
  <si>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</si>
  <si>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</si>
  <si>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</si>
  <si>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</si>
  <si>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</si>
  <si>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</si>
  <si>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</si>
  <si>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</si>
  <si>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</si>
  <si>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</si>
  <si>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</si>
  <si>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</si>
  <si>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</si>
  <si>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</si>
  <si>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</si>
  <si>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</si>
  <si>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</si>
  <si>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</si>
  <si>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</si>
  <si>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</si>
  <si>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</si>
  <si>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</si>
  <si>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</si>
  <si>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</si>
  <si>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</si>
  <si>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</si>
  <si>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</si>
  <si>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</si>
  <si>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</si>
  <si>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</si>
  <si>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</si>
  <si>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</si>
  <si>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</si>
  <si>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</si>
  <si>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</si>
  <si>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</si>
  <si>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</si>
  <si>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</si>
  <si>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</si>
  <si>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</si>
  <si>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</si>
  <si>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</si>
  <si>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</si>
  <si>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</si>
  <si>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</si>
  <si>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</si>
  <si>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</si>
  <si>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</si>
  <si>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</si>
  <si>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</si>
  <si>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</si>
  <si>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</si>
  <si>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</si>
  <si>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</si>
  <si>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</si>
  <si>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</si>
  <si>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</si>
  <si>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</si>
  <si>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</si>
  <si>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</si>
  <si>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</si>
  <si>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</si>
  <si>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</si>
  <si>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</si>
  <si>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</si>
  <si>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</si>
  <si>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</si>
  <si>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</si>
  <si>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</si>
  <si>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</si>
  <si>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</si>
  <si>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</si>
  <si>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</si>
  <si>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</si>
  <si>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</si>
  <si>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</si>
  <si>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</si>
  <si>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</si>
  <si>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</si>
  <si>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</si>
  <si>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</si>
  <si>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</si>
  <si>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</si>
  <si>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</si>
  <si>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</si>
  <si>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</si>
  <si>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</si>
  <si>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</si>
  <si>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</si>
  <si>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</si>
  <si>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</si>
  <si>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</si>
  <si>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</si>
  <si>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</si>
  <si>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</si>
  <si>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</si>
  <si>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</si>
  <si>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</si>
  <si>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</si>
  <si>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</si>
  <si>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</si>
  <si>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</si>
  <si>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</si>
  <si>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</si>
  <si>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</si>
  <si>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</si>
  <si>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</si>
  <si>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</si>
  <si>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</si>
  <si>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</si>
  <si>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</si>
  <si>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</si>
  <si>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</si>
  <si>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</si>
  <si>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</si>
  <si>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</si>
  <si>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</si>
  <si>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</si>
  <si>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</si>
  <si>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</si>
  <si>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</si>
  <si>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</si>
  <si>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</si>
  <si>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</si>
  <si>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</si>
  <si>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</si>
  <si>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</si>
  <si>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</si>
  <si>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</si>
  <si>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</si>
  <si>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</si>
  <si>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</si>
  <si>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</si>
  <si>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</si>
  <si>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</si>
  <si>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</si>
  <si>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</si>
  <si>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</si>
  <si>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</si>
  <si>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</si>
  <si>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</si>
  <si>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</si>
  <si>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</si>
  <si>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</si>
  <si>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</si>
  <si>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</si>
  <si>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</si>
  <si>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</si>
  <si>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</si>
  <si>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</si>
  <si>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</si>
  <si>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</si>
  <si>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</si>
  <si>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</si>
  <si>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</si>
  <si>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컴활합격</t>
    <phoneticPr fontId="2" type="noConversion"/>
  </si>
  <si>
    <t>조건2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</si>
</sst>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>
          <fgColor indexed="64"/>
          <bgColor rgb="FFFFC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0C-47BB-8499-2A331B4E1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 i="1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7</xdr:row>
      <xdr:rowOff>7620</xdr:rowOff>
    </xdr:from>
    <xdr:to>
      <xdr:col>2</xdr:col>
      <xdr:colOff>0</xdr:colOff>
      <xdr:row>10</xdr:row>
      <xdr:rowOff>22860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B928D1EF-F507-F376-FBC7-0906F61EC2C4}"/>
            </a:ext>
          </a:extLst>
        </xdr:cNvPr>
        <xdr:cNvSpPr/>
      </xdr:nvSpPr>
      <xdr:spPr>
        <a:xfrm>
          <a:off x="15240" y="1577340"/>
          <a:ext cx="1493520" cy="67818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15240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A834E274-A4F4-6381-529B-F217B2F004F0}"/>
            </a:ext>
          </a:extLst>
        </xdr:cNvPr>
        <xdr:cNvSpPr/>
      </xdr:nvSpPr>
      <xdr:spPr>
        <a:xfrm>
          <a:off x="1524000" y="1569720"/>
          <a:ext cx="149352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림" refreshedDate="45766.642693865739" backgroundQuery="1" createdVersion="8" refreshedVersion="8" minRefreshableVersion="3" recordCount="37" xr:uid="{2FA89E24-4B0B-4441-B6E2-55DFF0BFEB69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2F7CDF-5D67-483C-95D3-13A98F30CC1B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08F3AD-5A60-44CD-98C9-6F77E7FB1288}" name="표1" displayName="표1" ref="A3:F13" totalsRowShown="0">
  <autoFilter ref="A3:F13" xr:uid="{4508F3AD-5A60-44CD-98C9-6F77E7FB1288}"/>
  <sortState xmlns:xlrd2="http://schemas.microsoft.com/office/spreadsheetml/2017/richdata2" ref="A4:F13">
    <sortCondition ref="C3:C13"/>
  </sortState>
  <tableColumns count="6">
    <tableColumn id="1" xr3:uid="{F64947C9-B9B6-4526-9F31-FEBC2F33F510}" name="이름"/>
    <tableColumn id="2" xr3:uid="{F3DE80B1-8D7B-409D-B38D-0BC5BC52DF9C}" name="부서명"/>
    <tableColumn id="3" xr3:uid="{B0C1133E-F21A-4233-B0C1-F0A4C8FE6B17}" name="영어독해"/>
    <tableColumn id="4" xr3:uid="{351C9218-74D4-4EE1-9A9D-5721AE366A7F}" name="영어듣기"/>
    <tableColumn id="5" xr3:uid="{DCDE57C2-DE05-480B-A6EF-2474889B4033}" name="전산이론"/>
    <tableColumn id="6" xr3:uid="{CEAB4CE7-E30E-4CAA-890E-737CB90F1580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2" workbookViewId="0">
      <selection activeCell="A2" sqref="A2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167</v>
      </c>
    </row>
    <row r="3" spans="1:18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9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COUNTIF($A$4:$A$31,$C$4:$G$4&gt;=80)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C3" sqref="C3:C6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170</v>
      </c>
      <c r="F2" s="50"/>
      <c r="G2" s="51"/>
      <c r="H2" s="3" t="s">
        <v>171</v>
      </c>
      <c r="I2" s="3" t="s">
        <v>183</v>
      </c>
    </row>
    <row r="3" spans="1:9">
      <c r="A3" s="4">
        <v>2006</v>
      </c>
      <c r="B3" s="4">
        <v>2017</v>
      </c>
      <c r="C3" s="1">
        <f>COUNTIFS($D$20:$D$39,"&gt;="&amp;A3, $D$20:$D$39, "&lt;="&amp;B3)</f>
        <v>6</v>
      </c>
      <c r="E3" s="52">
        <f>DSUM(A19:I39,7,H2:I3)</f>
        <v>1200000</v>
      </c>
      <c r="F3" s="53"/>
      <c r="G3" s="54"/>
      <c r="H3" s="3" t="b">
        <f>A20="판매1팀"</f>
        <v>1</v>
      </c>
      <c r="I3" s="3" t="b">
        <f>D20&gt;=2021</f>
        <v>0</v>
      </c>
    </row>
    <row r="4" spans="1:9">
      <c r="A4" s="4">
        <v>2018</v>
      </c>
      <c r="B4" s="4">
        <v>2019</v>
      </c>
      <c r="C4" s="1">
        <f t="shared" ref="C4:C6" si="0">COUNTIFS($D$20:$D$39,"&gt;="&amp;A4, 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  IF(  $A$20:$A$39=A10,  $G$20:$G$39)  ), 0)</f>
        <v>1333333</v>
      </c>
      <c r="E10" s="2" t="s">
        <v>30</v>
      </c>
      <c r="F10" s="6">
        <f t="array" ref="F10">IFERROR(  SUM(  IF(  (FIND("판매",$A$20:$A$39))*(RIGHT($A$20:$A$39,2)=E10),  $G$20:$G$39  )),0)</f>
        <v>0</v>
      </c>
    </row>
    <row r="11" spans="1:9">
      <c r="A11" s="1" t="s">
        <v>31</v>
      </c>
      <c r="B11" s="5">
        <f t="array" ref="B11">TRUNC(AVERAGE(  IF(  $A$20:$A$39=A11,  $G$20:$G$39)  ), 0)</f>
        <v>1250000</v>
      </c>
      <c r="E11" s="2" t="s">
        <v>32</v>
      </c>
      <c r="F11" s="6">
        <f t="array" ref="F11">IFERROR(  SUM(  IF(  (FIND("판매",$A$20:$A$39))*(RIGHT($A$20:$A$39,2)=E11),  $G$20:$G$39  )),0)</f>
        <v>0</v>
      </c>
    </row>
    <row r="12" spans="1:9">
      <c r="A12" s="1" t="s">
        <v>33</v>
      </c>
      <c r="B12" s="5">
        <f t="array" ref="B12">TRUNC(AVERAGE(  IF(  $A$20:$A$39=A12,  $G$20:$G$39)  ), 0)</f>
        <v>1266666</v>
      </c>
      <c r="E12" s="2" t="s">
        <v>34</v>
      </c>
      <c r="F12" s="6">
        <f t="array" ref="F12">IFERROR(  SUM(  IF(  (FIND("판매",$A$20:$A$39))*(RIGHT($A$20:$A$39,2)=E12),  $G$20:$G$39  )),0)</f>
        <v>0</v>
      </c>
    </row>
    <row r="13" spans="1:9">
      <c r="A13" s="1" t="s">
        <v>35</v>
      </c>
      <c r="B13" s="5">
        <f t="array" ref="B13">TRUNC(AVERAGE(  IF(  $A$20:$A$39=A13,  $G$20:$G$39)  ), 0)</f>
        <v>1137500</v>
      </c>
    </row>
    <row r="14" spans="1:9">
      <c r="A14" s="1" t="s">
        <v>36</v>
      </c>
      <c r="B14" s="5">
        <f t="array" ref="B14">TRUNC(AVERAGE(  IF(  $A$20:$A$39=A14,  $G$20:$G$39)  ), 0)</f>
        <v>1233333</v>
      </c>
    </row>
    <row r="15" spans="1:9">
      <c r="A15" s="1" t="s">
        <v>37</v>
      </c>
      <c r="B15" s="5">
        <f t="array" ref="B15">TRUNC(AVERAGE(  IF(  $A$20:$A$39=A15,  $G$20:$G$39)  ), 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 "부장", LEFT(C20,1)="k", "과장", LEFT(C20,1)="d", "대리", LEFT(C20,1)="s", 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 "부장", LEFT(C21,1)="k", "과장", LEFT(C21,1)="d", "대리", LEFT(C21,1)="s", 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 "부장", LEFT(C22,1)="k", "과장", LEFT(C22,1)="d", "대리", LEFT(C22,1)="s", 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 "부장", LEFT(C23,1)="k", "과장", LEFT(C23,1)="d", "대리", LEFT(C23,1)="s", 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 "부장", LEFT(C24,1)="k", "과장", LEFT(C24,1)="d", "대리", LEFT(C24,1)="s", 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 "부장", LEFT(C25,1)="k", "과장", LEFT(C25,1)="d", "대리", LEFT(C25,1)="s", 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 "부장", LEFT(C26,1)="k", "과장", LEFT(C26,1)="d", "대리", LEFT(C26,1)="s", 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 "부장", LEFT(C27,1)="k", "과장", LEFT(C27,1)="d", "대리", LEFT(C27,1)="s", 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 "부장", LEFT(C28,1)="k", "과장", LEFT(C28,1)="d", "대리", LEFT(C28,1)="s", 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 "부장", LEFT(C29,1)="k", "과장", LEFT(C29,1)="d", "대리", LEFT(C29,1)="s", 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 "부장", LEFT(C30,1)="k", "과장", LEFT(C30,1)="d", "대리", LEFT(C30,1)="s", 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 "부장", LEFT(C31,1)="k", "과장", LEFT(C31,1)="d", "대리", LEFT(C31,1)="s", 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 "부장", LEFT(C32,1)="k", "과장", LEFT(C32,1)="d", "대리", LEFT(C32,1)="s", 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 "부장", LEFT(C33,1)="k", "과장", LEFT(C33,1)="d", "대리", LEFT(C33,1)="s", 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 "부장", LEFT(C34,1)="k", "과장", LEFT(C34,1)="d", "대리", LEFT(C34,1)="s", 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 "부장", LEFT(C35,1)="k", "과장", LEFT(C35,1)="d", "대리", LEFT(C35,1)="s", 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 "부장", LEFT(C36,1)="k", "과장", LEFT(C36,1)="d", "대리", LEFT(C36,1)="s", 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 "부장", LEFT(C37,1)="k", "과장", LEFT(C37,1)="d", "대리", LEFT(C37,1)="s", 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 "부장", LEFT(C38,1)="k", "과장", LEFT(C38,1)="d", "대리", LEFT(C38,1)="s", 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 "부장", LEFT(C39,1)="k", "과장", LEFT(C39,1)="d", "대리", LEFT(C39,1)="s", 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30BA2-732A-409F-8AE8-AF6059FD3769}">
  <sheetPr codeName="Sheet8"/>
  <dimension ref="A1:F13"/>
  <sheetViews>
    <sheetView workbookViewId="0">
      <selection activeCell="A3" sqref="A3:F13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2" t="s">
        <v>181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178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179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94</v>
      </c>
      <c r="B6" t="s">
        <v>95</v>
      </c>
      <c r="C6">
        <v>52</v>
      </c>
      <c r="D6">
        <v>64</v>
      </c>
      <c r="E6">
        <v>70</v>
      </c>
      <c r="F6">
        <v>90</v>
      </c>
    </row>
    <row r="7" spans="1:6">
      <c r="A7" t="s">
        <v>102</v>
      </c>
      <c r="B7" t="s">
        <v>95</v>
      </c>
      <c r="C7">
        <v>52</v>
      </c>
      <c r="D7">
        <v>48</v>
      </c>
      <c r="E7">
        <v>0</v>
      </c>
      <c r="F7">
        <v>100</v>
      </c>
    </row>
    <row r="8" spans="1:6">
      <c r="A8" t="s">
        <v>180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107</v>
      </c>
      <c r="B12" t="s">
        <v>95</v>
      </c>
      <c r="C12">
        <v>68</v>
      </c>
      <c r="D12">
        <v>60</v>
      </c>
      <c r="E12">
        <v>100</v>
      </c>
      <c r="F12">
        <v>100</v>
      </c>
    </row>
    <row r="13" spans="1:6">
      <c r="A13" t="s">
        <v>177</v>
      </c>
      <c r="B13" t="s">
        <v>95</v>
      </c>
      <c r="C13">
        <v>76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40" t="s">
        <v>0</v>
      </c>
      <c r="B2" t="s">
        <v>172</v>
      </c>
    </row>
    <row r="4" spans="1:5">
      <c r="A4" s="40" t="s">
        <v>88</v>
      </c>
      <c r="B4" t="s">
        <v>173</v>
      </c>
      <c r="C4" t="s">
        <v>174</v>
      </c>
      <c r="D4" t="s">
        <v>175</v>
      </c>
      <c r="E4" t="s">
        <v>176</v>
      </c>
    </row>
    <row r="5" spans="1:5">
      <c r="A5" t="s">
        <v>95</v>
      </c>
      <c r="B5" s="41">
        <v>57.6</v>
      </c>
      <c r="C5" s="41">
        <v>50</v>
      </c>
      <c r="D5" s="41">
        <v>71</v>
      </c>
      <c r="E5" s="41">
        <v>96</v>
      </c>
    </row>
    <row r="6" spans="1:5">
      <c r="A6" t="s">
        <v>111</v>
      </c>
      <c r="B6" s="41">
        <v>57.333333333333336</v>
      </c>
      <c r="C6" s="41">
        <v>54</v>
      </c>
      <c r="D6" s="41">
        <v>89.166666666666671</v>
      </c>
      <c r="E6" s="41">
        <v>91.666666666666671</v>
      </c>
    </row>
    <row r="7" spans="1:5">
      <c r="A7" t="s">
        <v>98</v>
      </c>
      <c r="B7" s="41">
        <v>44</v>
      </c>
      <c r="C7" s="41">
        <v>47</v>
      </c>
      <c r="D7" s="41">
        <v>77.5</v>
      </c>
      <c r="E7" s="41">
        <v>91.25</v>
      </c>
    </row>
    <row r="8" spans="1:5">
      <c r="A8" t="s">
        <v>101</v>
      </c>
      <c r="B8" s="41">
        <v>56</v>
      </c>
      <c r="C8" s="41">
        <v>62.285714285714285</v>
      </c>
      <c r="D8" s="41">
        <v>90</v>
      </c>
      <c r="E8" s="41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L14" sqref="L14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8" t="s">
        <v>89</v>
      </c>
      <c r="E3" s="38" t="s">
        <v>90</v>
      </c>
      <c r="F3" s="38" t="s">
        <v>91</v>
      </c>
      <c r="G3" s="38" t="s">
        <v>92</v>
      </c>
      <c r="H3" s="38" t="s">
        <v>93</v>
      </c>
    </row>
    <row r="4" spans="1:8">
      <c r="A4" s="35" t="s">
        <v>94</v>
      </c>
      <c r="B4" s="36" t="s">
        <v>95</v>
      </c>
      <c r="C4" s="36" t="s">
        <v>96</v>
      </c>
      <c r="D4" s="11">
        <v>70</v>
      </c>
      <c r="E4" s="11">
        <v>52</v>
      </c>
      <c r="F4" s="11">
        <v>64</v>
      </c>
      <c r="G4" s="11">
        <v>92</v>
      </c>
      <c r="H4" s="37">
        <v>8</v>
      </c>
    </row>
    <row r="5" spans="1:8">
      <c r="A5" s="26" t="s">
        <v>97</v>
      </c>
      <c r="B5" s="27" t="s">
        <v>98</v>
      </c>
      <c r="C5" s="27" t="s">
        <v>99</v>
      </c>
      <c r="D5" s="29">
        <v>80</v>
      </c>
      <c r="E5" s="29">
        <v>56</v>
      </c>
      <c r="F5" s="29">
        <v>56</v>
      </c>
      <c r="G5" s="29">
        <v>89</v>
      </c>
      <c r="H5" s="30">
        <v>27</v>
      </c>
    </row>
    <row r="6" spans="1:8">
      <c r="A6" s="26" t="s">
        <v>100</v>
      </c>
      <c r="B6" s="27" t="s">
        <v>101</v>
      </c>
      <c r="C6" s="27" t="s">
        <v>99</v>
      </c>
      <c r="D6" s="29">
        <v>70</v>
      </c>
      <c r="E6" s="29">
        <v>48</v>
      </c>
      <c r="F6" s="29">
        <v>64</v>
      </c>
      <c r="G6" s="29">
        <v>54</v>
      </c>
      <c r="H6" s="30">
        <v>75</v>
      </c>
    </row>
    <row r="7" spans="1:8">
      <c r="A7" s="26" t="s">
        <v>102</v>
      </c>
      <c r="B7" s="27" t="s">
        <v>95</v>
      </c>
      <c r="C7" s="27" t="s">
        <v>99</v>
      </c>
      <c r="D7" s="29">
        <v>70</v>
      </c>
      <c r="E7" s="29">
        <v>52</v>
      </c>
      <c r="F7" s="29">
        <v>48</v>
      </c>
      <c r="G7" s="29">
        <v>83</v>
      </c>
      <c r="H7" s="30">
        <v>65</v>
      </c>
    </row>
    <row r="8" spans="1:8">
      <c r="A8" s="26" t="s">
        <v>103</v>
      </c>
      <c r="B8" s="27" t="s">
        <v>95</v>
      </c>
      <c r="C8" s="27" t="s">
        <v>99</v>
      </c>
      <c r="D8" s="29">
        <v>80</v>
      </c>
      <c r="E8" s="29">
        <v>64</v>
      </c>
      <c r="F8" s="29">
        <v>40</v>
      </c>
      <c r="G8" s="29">
        <v>0</v>
      </c>
      <c r="H8" s="30">
        <v>74</v>
      </c>
    </row>
    <row r="9" spans="1:8">
      <c r="A9" s="26" t="s">
        <v>104</v>
      </c>
      <c r="B9" s="27" t="s">
        <v>98</v>
      </c>
      <c r="C9" s="27" t="s">
        <v>99</v>
      </c>
      <c r="D9" s="29">
        <v>50</v>
      </c>
      <c r="E9" s="29">
        <v>0</v>
      </c>
      <c r="F9" s="29">
        <v>0</v>
      </c>
      <c r="G9" s="29">
        <v>93</v>
      </c>
      <c r="H9" s="30">
        <v>58</v>
      </c>
    </row>
    <row r="10" spans="1:8">
      <c r="A10" s="26" t="s">
        <v>105</v>
      </c>
      <c r="B10" s="27" t="s">
        <v>98</v>
      </c>
      <c r="C10" s="27" t="s">
        <v>99</v>
      </c>
      <c r="D10" s="29">
        <v>100</v>
      </c>
      <c r="E10" s="29">
        <v>32</v>
      </c>
      <c r="F10" s="29">
        <v>48</v>
      </c>
      <c r="G10" s="29">
        <v>76</v>
      </c>
      <c r="H10" s="30">
        <v>88</v>
      </c>
    </row>
    <row r="11" spans="1:8">
      <c r="A11" s="26" t="s">
        <v>106</v>
      </c>
      <c r="B11" s="27" t="s">
        <v>95</v>
      </c>
      <c r="C11" s="27" t="s">
        <v>99</v>
      </c>
      <c r="D11" s="29">
        <v>70</v>
      </c>
      <c r="E11" s="29">
        <v>64</v>
      </c>
      <c r="F11" s="29">
        <v>56</v>
      </c>
      <c r="G11" s="29">
        <v>40</v>
      </c>
      <c r="H11" s="30">
        <v>12</v>
      </c>
    </row>
    <row r="12" spans="1:8">
      <c r="A12" s="26" t="s">
        <v>107</v>
      </c>
      <c r="B12" s="27" t="s">
        <v>95</v>
      </c>
      <c r="C12" s="27" t="s">
        <v>99</v>
      </c>
      <c r="D12" s="29">
        <v>80</v>
      </c>
      <c r="E12" s="29">
        <v>68</v>
      </c>
      <c r="F12" s="29">
        <v>60</v>
      </c>
      <c r="G12" s="29">
        <v>75</v>
      </c>
      <c r="H12" s="30">
        <v>34</v>
      </c>
    </row>
    <row r="13" spans="1:8">
      <c r="A13" s="28" t="s">
        <v>108</v>
      </c>
      <c r="B13" s="27" t="s">
        <v>98</v>
      </c>
      <c r="C13" s="27" t="s">
        <v>96</v>
      </c>
      <c r="D13" s="29">
        <v>100</v>
      </c>
      <c r="E13" s="29">
        <v>72</v>
      </c>
      <c r="F13" s="29">
        <v>80</v>
      </c>
      <c r="G13" s="29">
        <v>83</v>
      </c>
      <c r="H13" s="30">
        <v>85</v>
      </c>
    </row>
    <row r="14" spans="1:8">
      <c r="A14" s="26" t="s">
        <v>109</v>
      </c>
      <c r="B14" s="27" t="s">
        <v>101</v>
      </c>
      <c r="C14" s="27" t="s">
        <v>99</v>
      </c>
      <c r="D14" s="29">
        <v>100</v>
      </c>
      <c r="E14" s="29">
        <v>36</v>
      </c>
      <c r="F14" s="29">
        <v>48</v>
      </c>
      <c r="G14" s="29">
        <v>82</v>
      </c>
      <c r="H14" s="30">
        <v>98</v>
      </c>
    </row>
    <row r="15" spans="1:8">
      <c r="A15" s="26" t="s">
        <v>110</v>
      </c>
      <c r="B15" s="27" t="s">
        <v>111</v>
      </c>
      <c r="C15" s="27" t="s">
        <v>99</v>
      </c>
      <c r="D15" s="29">
        <v>90</v>
      </c>
      <c r="E15" s="29">
        <v>48</v>
      </c>
      <c r="F15" s="29">
        <v>44</v>
      </c>
      <c r="G15" s="29">
        <v>19</v>
      </c>
      <c r="H15" s="30">
        <v>24</v>
      </c>
    </row>
    <row r="16" spans="1:8">
      <c r="A16" s="28" t="s">
        <v>112</v>
      </c>
      <c r="B16" s="27" t="s">
        <v>95</v>
      </c>
      <c r="C16" s="27" t="s">
        <v>96</v>
      </c>
      <c r="D16" s="29">
        <v>90</v>
      </c>
      <c r="E16" s="29">
        <v>68</v>
      </c>
      <c r="F16" s="29">
        <v>72</v>
      </c>
      <c r="G16" s="29">
        <v>69</v>
      </c>
      <c r="H16" s="30">
        <v>36</v>
      </c>
    </row>
    <row r="17" spans="1:8">
      <c r="A17" s="31" t="s">
        <v>113</v>
      </c>
      <c r="B17" s="32" t="s">
        <v>111</v>
      </c>
      <c r="C17" s="32" t="s">
        <v>96</v>
      </c>
      <c r="D17" s="33">
        <v>90</v>
      </c>
      <c r="E17" s="33">
        <v>64</v>
      </c>
      <c r="F17" s="33">
        <v>76</v>
      </c>
      <c r="G17" s="33">
        <v>62</v>
      </c>
      <c r="H17" s="34">
        <v>97</v>
      </c>
    </row>
  </sheetData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7664F863-1330-4D61-8881-0FA484FB1EF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I21" sqref="I21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E6" sqref="E6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57" t="s">
        <v>132</v>
      </c>
      <c r="B1" s="58"/>
      <c r="C1" s="58"/>
      <c r="D1" s="5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4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4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4" ht="18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1" operator="greaterThanOrEqual">
      <formula>1</formula>
    </cfRule>
    <cfRule type="cellIs" dxfId="0" priority="2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G2" sqref="G2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 t="s">
        <v>182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김혜림/도시행정학과</cp:lastModifiedBy>
  <dcterms:created xsi:type="dcterms:W3CDTF">2023-05-11T11:47:16Z</dcterms:created>
  <dcterms:modified xsi:type="dcterms:W3CDTF">2025-04-19T07:23:35Z</dcterms:modified>
</cp:coreProperties>
</file>