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3 기본모의고사\"/>
    </mc:Choice>
  </mc:AlternateContent>
  <xr:revisionPtr revIDLastSave="0" documentId="13_ncr:1_{66111ECE-7600-4D8F-98B7-6EBED35AF328}" xr6:coauthVersionLast="47" xr6:coauthVersionMax="47" xr10:uidLastSave="{00000000-0000-0000-0000-000000000000}"/>
  <bookViews>
    <workbookView xWindow="-120" yWindow="-120" windowWidth="38640" windowHeight="21240" tabRatio="765" activeTab="1" xr2:uid="{0E0FC216-47B2-48BC-BA16-25062CF71296}"/>
  </bookViews>
  <sheets>
    <sheet name="기본작업" sheetId="1" r:id="rId1"/>
    <sheet name="계산작업" sheetId="2" r:id="rId2"/>
    <sheet name="기술부" sheetId="10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2" l="1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F11" i="2" a="1"/>
  <c r="F11" i="2" s="1"/>
  <c r="F12" i="2" a="1"/>
  <c r="F12" i="2" s="1"/>
  <c r="F10" i="2" a="1"/>
  <c r="F10" i="2" s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0" i="2" a="1"/>
  <c r="B10" i="2" s="1"/>
  <c r="E3" i="2"/>
  <c r="C4" i="2"/>
  <c r="C5" i="2"/>
  <c r="C6" i="2"/>
  <c r="C3" i="2"/>
  <c r="A34" i="1"/>
  <c r="D3" i="6"/>
  <c r="D4" i="6"/>
  <c r="D5" i="6"/>
  <c r="D6" i="6"/>
  <c r="I21" i="2"/>
  <c r="I33" i="2"/>
  <c r="I31" i="2"/>
  <c r="I22" i="2"/>
  <c r="I34" i="2"/>
  <c r="I38" i="2"/>
  <c r="I23" i="2"/>
  <c r="I35" i="2"/>
  <c r="I24" i="2"/>
  <c r="I36" i="2"/>
  <c r="I25" i="2"/>
  <c r="I37" i="2"/>
  <c r="I29" i="2"/>
  <c r="I26" i="2"/>
  <c r="I32" i="2"/>
  <c r="I27" i="2"/>
  <c r="I39" i="2"/>
  <c r="I30" i="2"/>
  <c r="I28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AE0EFCB-BA5D-41FE-87FC-1F30E16662FD}" name="MS Access Database_Query" type="1" refreshedVersion="8" background="1">
    <dbPr connection="DSN=MS Access Database;DBQ=C:\길벗컴활1급\01 엑셀\03 기본모의고사\성적.accdb;DefaultDir=C:\길벗컴활1급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`C:\길벗컴활1급\01 엑셀\03 기본모의고사\성적.accdb`.사원평가정보 사원평가정보"/>
  </connection>
</connections>
</file>

<file path=xl/sharedStrings.xml><?xml version="1.0" encoding="utf-8"?>
<sst xmlns="http://schemas.openxmlformats.org/spreadsheetml/2006/main" count="280" uniqueCount="187">
  <si>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</si>
  <si>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</si>
  <si>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</si>
  <si>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</si>
  <si>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</si>
  <si>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</si>
  <si>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</si>
  <si>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</si>
  <si>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</si>
  <si>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</si>
  <si>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</si>
  <si>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</si>
  <si>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</si>
  <si>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</si>
  <si>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</si>
  <si>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</si>
  <si>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</si>
  <si>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</si>
  <si>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</si>
  <si>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</si>
  <si>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</si>
  <si>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</si>
  <si>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</si>
  <si>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</si>
  <si>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</si>
  <si>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</si>
  <si>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</si>
  <si>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</si>
  <si>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</si>
  <si>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</si>
  <si>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</si>
  <si>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</si>
  <si>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</si>
  <si>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</si>
  <si>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</si>
  <si>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</si>
  <si>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</si>
  <si>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</si>
  <si>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</si>
  <si>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</si>
  <si>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</si>
  <si>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</si>
  <si>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</si>
  <si>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</si>
  <si>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</si>
  <si>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</si>
  <si>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</si>
  <si>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</si>
  <si>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</si>
  <si>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</si>
  <si>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</si>
  <si>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</si>
  <si>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</si>
  <si>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</si>
  <si>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</si>
  <si>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</si>
  <si>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</si>
  <si>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</si>
  <si>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</si>
  <si>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</si>
  <si>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</si>
  <si>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</si>
  <si>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</si>
  <si>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</si>
  <si>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</si>
  <si>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</si>
  <si>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</si>
  <si>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</si>
  <si>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</si>
  <si>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</si>
  <si>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</si>
  <si>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</si>
  <si>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</si>
  <si>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</si>
  <si>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</si>
  <si>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</si>
  <si>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</si>
  <si>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</si>
  <si>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</si>
  <si>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</si>
  <si>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</si>
  <si>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</si>
  <si>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</si>
  <si>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</si>
  <si>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</si>
  <si>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</si>
  <si>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</si>
  <si>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</si>
  <si>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</si>
  <si>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</si>
  <si>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</si>
  <si>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</si>
  <si>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</si>
  <si>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</si>
  <si>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</si>
  <si>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</si>
  <si>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</si>
  <si>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</si>
  <si>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</si>
  <si>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</si>
  <si>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</si>
  <si>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</si>
  <si>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</si>
  <si>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</si>
  <si>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</si>
  <si>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</si>
  <si>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</si>
  <si>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</si>
  <si>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</si>
  <si>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</si>
  <si>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</si>
  <si>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</si>
  <si>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</si>
  <si>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</si>
  <si>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</si>
  <si>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</si>
  <si>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</si>
  <si>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</si>
  <si>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</si>
  <si>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</si>
  <si>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</si>
  <si>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</si>
  <si>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</si>
  <si>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</si>
  <si>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</si>
  <si>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</si>
  <si>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</si>
  <si>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</si>
  <si>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</si>
  <si>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</si>
  <si>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</si>
  <si>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</si>
  <si>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</si>
  <si>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</si>
  <si>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</si>
  <si>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</si>
  <si>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</si>
  <si>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</si>
  <si>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</si>
  <si>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</si>
  <si>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</si>
  <si>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</si>
  <si>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</si>
  <si>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</si>
  <si>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</si>
  <si>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</si>
  <si>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</si>
  <si>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</si>
  <si>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</si>
  <si>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</si>
  <si>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</si>
  <si>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</si>
  <si>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</si>
  <si>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</si>
  <si>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</si>
  <si>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</si>
  <si>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</si>
  <si>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</si>
  <si>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</si>
  <si>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</si>
  <si>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</si>
  <si>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</si>
  <si>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</si>
  <si>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</si>
  <si>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</si>
  <si>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</si>
  <si>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</si>
  <si>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</si>
  <si>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</si>
  <si>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</si>
  <si>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</si>
  <si>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</si>
  <si>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</si>
  <si>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</si>
  <si>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</si>
  <si>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</si>
  <si>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마소희</t>
  </si>
  <si>
    <t>최민정</t>
  </si>
  <si>
    <t>우성룡</t>
  </si>
  <si>
    <t>박혁거</t>
  </si>
  <si>
    <t>수주</t>
    <phoneticPr fontId="2" type="noConversion"/>
  </si>
  <si>
    <t>컴활합격</t>
  </si>
  <si>
    <t>부서</t>
    <phoneticPr fontId="2" type="noConversion"/>
  </si>
  <si>
    <t>입사연도</t>
    <phoneticPr fontId="2" type="noConversion"/>
  </si>
  <si>
    <t>판매1팀</t>
    <phoneticPr fontId="2" type="noConversion"/>
  </si>
  <si>
    <t>&gt;=2021</t>
    <phoneticPr fontId="2" type="noConversion"/>
  </si>
  <si>
    <t>평균 : 영어듣기 - 부서명: 기술부, 이름: 강감찬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</si>
</sst>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00&quot;점&quot;"/>
    <numFmt numFmtId="179" formatCode="[Red][&gt;=120]\★* 0;[Blue][&gt;=100]\☆* 0;0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0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26" xfId="0" applyBorder="1" applyAlignment="1">
      <alignment horizontal="center"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3">
    <dxf>
      <fill>
        <patternFill>
          <fgColor indexed="64"/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strRef>
              <c:f>'기타작업-1'!$E$2</c:f>
              <c:strCache>
                <c:ptCount val="1"/>
                <c:pt idx="0">
                  <c:v>수주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B4-4AF4-8802-312C5691C2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1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sz="1100" i="1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1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7</xdr:row>
      <xdr:rowOff>9525</xdr:rowOff>
    </xdr:from>
    <xdr:to>
      <xdr:col>1</xdr:col>
      <xdr:colOff>676275</xdr:colOff>
      <xdr:row>9</xdr:row>
      <xdr:rowOff>200025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12634E34-2079-BEC8-1927-71D5895FFE68}"/>
            </a:ext>
          </a:extLst>
        </xdr:cNvPr>
        <xdr:cNvSpPr/>
      </xdr:nvSpPr>
      <xdr:spPr>
        <a:xfrm>
          <a:off x="9525" y="1504950"/>
          <a:ext cx="1504950" cy="60960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</xdr:txBody>
    </xdr:sp>
    <xdr:clientData/>
  </xdr:twoCellAnchor>
  <xdr:twoCellAnchor>
    <xdr:from>
      <xdr:col>2</xdr:col>
      <xdr:colOff>19051</xdr:colOff>
      <xdr:row>7</xdr:row>
      <xdr:rowOff>19050</xdr:rowOff>
    </xdr:from>
    <xdr:to>
      <xdr:col>3</xdr:col>
      <xdr:colOff>819151</xdr:colOff>
      <xdr:row>9</xdr:row>
      <xdr:rowOff>200026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DC5BBE63-6E01-AF81-937C-A904ECD50E0F}"/>
            </a:ext>
          </a:extLst>
        </xdr:cNvPr>
        <xdr:cNvSpPr/>
      </xdr:nvSpPr>
      <xdr:spPr>
        <a:xfrm>
          <a:off x="1543051" y="1514475"/>
          <a:ext cx="1485900" cy="600076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447675</xdr:colOff>
          <xdr:row>0</xdr:row>
          <xdr:rowOff>209550</xdr:rowOff>
        </xdr:from>
        <xdr:to>
          <xdr:col>5</xdr:col>
          <xdr:colOff>600075</xdr:colOff>
          <xdr:row>3</xdr:row>
          <xdr:rowOff>142875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emig" refreshedDate="45723.744655439812" backgroundQuery="1" createdVersion="8" refreshedVersion="8" minRefreshableVersion="3" recordCount="37" xr:uid="{5D62E39B-81C2-4BAB-9A07-4582948EE4F6}">
  <cacheSource type="external" connectionId="1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C7AA62D-8410-407E-9FFD-C84FE6260D0D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0" numFmtId="178"/>
    <dataField name="평균 : 영어듣기" fld="3" subtotal="average" baseField="1" baseItem="0" numFmtId="178"/>
    <dataField name="평균 : 전산이론" fld="4" subtotal="average" baseField="1" baseItem="0" numFmtId="178"/>
    <dataField name="평균 : 전산실기" fld="5" subtotal="average" baseField="1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9FF0C2B-D15A-4214-955F-18D7726431DB}" name="표2" displayName="표2" ref="A3:F13" totalsRowShown="0">
  <autoFilter ref="A3:F13" xr:uid="{29FF0C2B-D15A-4214-955F-18D7726431DB}"/>
  <sortState xmlns:xlrd2="http://schemas.microsoft.com/office/spreadsheetml/2017/richdata2" ref="A4:F13">
    <sortCondition ref="D3:D13"/>
  </sortState>
  <tableColumns count="6">
    <tableColumn id="1" xr3:uid="{1F1A9EA1-E037-4261-B564-32F117532B6C}" name="이름"/>
    <tableColumn id="2" xr3:uid="{B1142005-CE6D-44B1-AE38-348E5D89DECE}" name="부서명"/>
    <tableColumn id="3" xr3:uid="{D7F2EBE6-A480-4F70-8DDD-4EC8DCD1C2EE}" name="영어독해"/>
    <tableColumn id="4" xr3:uid="{8D1A9BD2-4A15-49F5-A81F-D5749AEF6ECF}" name="영어듣기"/>
    <tableColumn id="5" xr3:uid="{6AAF7BF4-F882-43EF-80B2-9F8DCAA1AC63}" name="전산이론"/>
    <tableColumn id="6" xr3:uid="{1F35DDD0-9474-46CD-AF5A-E2CEEF575B89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K19" sqref="K19"/>
    </sheetView>
  </sheetViews>
  <sheetFormatPr defaultRowHeight="16.5"/>
  <cols>
    <col min="1" max="1" width="12" customWidth="1"/>
    <col min="3" max="3" width="6.75" customWidth="1"/>
  </cols>
  <sheetData>
    <row r="1" spans="1:18">
      <c r="A1" t="s">
        <v>166</v>
      </c>
    </row>
    <row r="3" spans="1:18">
      <c r="A3" s="1" t="s">
        <v>167</v>
      </c>
      <c r="B3" s="1" t="s">
        <v>168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153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154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155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156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157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158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161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162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163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164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165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159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160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170</v>
      </c>
    </row>
    <row r="34" spans="1:7">
      <c r="A34" t="b">
        <f>AND( (AVERAGE(C4:E4)&gt;=80), (F4&gt;=G4) )</f>
        <v>0</v>
      </c>
    </row>
    <row r="36" spans="1:7">
      <c r="A36" s="1" t="s">
        <v>167</v>
      </c>
      <c r="B36" s="1" t="s">
        <v>168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153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162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164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2" priority="1">
      <formula>COUNTIF($A$4:$G$31, ($C4&gt;=80) * ($D4&gt;=80) * ($E4&gt;=80) * ($F4&gt;=80) * ($G4&gt;=80) )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abSelected="1" zoomScaleNormal="100" workbookViewId="0">
      <selection activeCell="M22" sqref="M22"/>
    </sheetView>
  </sheetViews>
  <sheetFormatPr defaultRowHeight="16.5"/>
  <cols>
    <col min="2" max="2" width="11.625" bestFit="1" customWidth="1"/>
    <col min="5" max="5" width="15.5" customWidth="1"/>
    <col min="6" max="6" width="12.875" customWidth="1"/>
    <col min="7" max="7" width="14" customWidth="1"/>
    <col min="8" max="8" width="11.625" customWidth="1"/>
    <col min="9" max="9" width="11.1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9" t="s">
        <v>169</v>
      </c>
      <c r="F2" s="50"/>
      <c r="G2" s="51"/>
      <c r="H2" s="3" t="s">
        <v>182</v>
      </c>
      <c r="I2" s="3" t="s">
        <v>183</v>
      </c>
    </row>
    <row r="3" spans="1:9">
      <c r="A3" s="4">
        <v>2006</v>
      </c>
      <c r="B3" s="4">
        <v>2017</v>
      </c>
      <c r="C3" s="1">
        <f>COUNTIFS( $D$20:$D$39, "&gt;="&amp;A3, $D$20:$D$39, "&lt;="&amp;B3 )</f>
        <v>6</v>
      </c>
      <c r="E3" s="52">
        <f>DSUM($A$19:$I$39, $G$19, $H$2:$I$3)</f>
        <v>1200000</v>
      </c>
      <c r="F3" s="53"/>
      <c r="G3" s="54"/>
      <c r="H3" s="3" t="s">
        <v>184</v>
      </c>
      <c r="I3" s="3" t="s">
        <v>185</v>
      </c>
    </row>
    <row r="4" spans="1:9">
      <c r="A4" s="4">
        <v>2018</v>
      </c>
      <c r="B4" s="4">
        <v>2019</v>
      </c>
      <c r="C4" s="1">
        <f t="shared" ref="C4:C6" si="0">COUNTIFS( $D$20:$D$39, "&gt;="&amp;A4, $D$20:$D$39, "&lt;="&amp;B4 )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 IF( $A$20:$A$39=A10, $G$20:$G$39) ))</f>
        <v>1333333</v>
      </c>
      <c r="E10" s="2" t="s">
        <v>30</v>
      </c>
      <c r="F10" s="6">
        <f t="array" ref="F10">SUM( IF( IFERROR( FIND("판매", $A$20:$A$39) &gt;= 1, FALSE) * (RIGHT($A$20:$A$39, 2)=E10), $G$20:$G$39 ) )</f>
        <v>4000000</v>
      </c>
    </row>
    <row r="11" spans="1:9">
      <c r="A11" s="1" t="s">
        <v>31</v>
      </c>
      <c r="B11" s="5">
        <f t="array" ref="B11">TRUNC(AVERAGE( IF( $A$20:$A$39=A11, $G$20:$G$39) ))</f>
        <v>1250000</v>
      </c>
      <c r="E11" s="2" t="s">
        <v>32</v>
      </c>
      <c r="F11" s="6">
        <f t="array" ref="F11">SUM( IF( IFERROR( FIND("판매", $A$20:$A$39) &gt;= 1, FALSE) * (RIGHT($A$20:$A$39, 2)=E11), $G$20:$G$39 ) )</f>
        <v>5000000</v>
      </c>
    </row>
    <row r="12" spans="1:9">
      <c r="A12" s="1" t="s">
        <v>33</v>
      </c>
      <c r="B12" s="5">
        <f t="array" ref="B12">TRUNC(AVERAGE( IF( $A$20:$A$39=A12, $G$20:$G$39) ))</f>
        <v>1266666</v>
      </c>
      <c r="E12" s="2" t="s">
        <v>34</v>
      </c>
      <c r="F12" s="6">
        <f t="array" ref="F12">SUM( IF( IFERROR( FIND("판매", $A$20:$A$39) &gt;= 1, FALSE) * (RIGHT($A$20:$A$39, 2)=E12), $G$20:$G$39 ) )</f>
        <v>3800000</v>
      </c>
    </row>
    <row r="13" spans="1:9">
      <c r="A13" s="1" t="s">
        <v>35</v>
      </c>
      <c r="B13" s="5">
        <f t="array" ref="B13">TRUNC(AVERAGE( IF( $A$20:$A$39=A13, $G$20:$G$39) ))</f>
        <v>1137500</v>
      </c>
    </row>
    <row r="14" spans="1:9">
      <c r="A14" s="1" t="s">
        <v>36</v>
      </c>
      <c r="B14" s="5">
        <f t="array" ref="B14">TRUNC(AVERAGE( IF( $A$20:$A$39=A14, $G$20:$G$39) ))</f>
        <v>1233333</v>
      </c>
    </row>
    <row r="15" spans="1:9">
      <c r="A15" s="1" t="s">
        <v>37</v>
      </c>
      <c r="B15" s="5">
        <f t="array" ref="B15">TRUNC(AVERAGE( IF( $A$20:$A$39=A15, $G$20:$G$39) ))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 2, 2, RIGHT(D20,2)&amp;RIGHT(C20,2)))</f>
        <v>P1201</v>
      </c>
      <c r="F20" s="1" t="str">
        <f>_xlfn.IFS( LEFT(C20, 1)="p", "부장", LEFT(C20, 1)="k", "과장", LEFT(C20, 1)="d", "대리", LEFT(C20, 1)="s", "사원" )</f>
        <v>부장</v>
      </c>
      <c r="G20" s="10">
        <v>1450000</v>
      </c>
      <c r="H20" s="10">
        <v>145000</v>
      </c>
      <c r="I20" s="1" t="str">
        <f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 2, 2, RIGHT(D21,2)&amp;RIGHT(C21,2)))</f>
        <v>K2012</v>
      </c>
      <c r="F21" s="1" t="str">
        <f t="shared" ref="F21:F39" si="2">_xlfn.IFS( LEFT(C21, 1)="p", "부장", LEFT(C21, 1)="k", "과장", LEFT(C21, 1)="d", "대리", LEFT(C21, 1)="s", "사원" )</f>
        <v>과장</v>
      </c>
      <c r="G21" s="10">
        <v>1350000</v>
      </c>
      <c r="H21" s="10">
        <v>67500</v>
      </c>
      <c r="I21" s="1" t="str">
        <f t="shared" ref="I21:I39" si="3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>
        <f t="shared" si="2"/>
        <v>과장</v>
      </c>
      <c r="G22" s="10">
        <v>1350000</v>
      </c>
      <c r="H22" s="10">
        <v>67500</v>
      </c>
      <c r="I22" s="1" t="str">
        <f t="shared" si="3"/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>
        <f t="shared" si="2"/>
        <v>과장</v>
      </c>
      <c r="G23" s="10">
        <v>1350000</v>
      </c>
      <c r="H23" s="10">
        <v>67500</v>
      </c>
      <c r="I23" s="1" t="str">
        <f t="shared" si="3"/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>
        <f t="shared" si="2"/>
        <v>사원</v>
      </c>
      <c r="G24" s="10">
        <v>1000000</v>
      </c>
      <c r="H24" s="10">
        <v>30000</v>
      </c>
      <c r="I24" s="1" t="str">
        <f t="shared" si="3"/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>
        <f t="shared" si="2"/>
        <v>과장</v>
      </c>
      <c r="G25" s="10">
        <v>1350000</v>
      </c>
      <c r="H25" s="10">
        <v>67500</v>
      </c>
      <c r="I25" s="1" t="str">
        <f t="shared" si="3"/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>
        <f t="shared" si="2"/>
        <v>과장</v>
      </c>
      <c r="G26" s="10">
        <v>1350000</v>
      </c>
      <c r="H26" s="10">
        <v>67500</v>
      </c>
      <c r="I26" s="1" t="str">
        <f t="shared" si="3"/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>
        <f t="shared" si="2"/>
        <v>대리</v>
      </c>
      <c r="G27" s="10">
        <v>1200000</v>
      </c>
      <c r="H27" s="10">
        <v>84000</v>
      </c>
      <c r="I27" s="1" t="str">
        <f t="shared" si="3"/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>
        <f t="shared" si="2"/>
        <v>사원</v>
      </c>
      <c r="G28" s="10">
        <v>1000000</v>
      </c>
      <c r="H28" s="10">
        <v>50000</v>
      </c>
      <c r="I28" s="1" t="str">
        <f t="shared" si="3"/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>
        <f t="shared" si="2"/>
        <v>부장</v>
      </c>
      <c r="G29" s="10">
        <v>1450000</v>
      </c>
      <c r="H29" s="10">
        <v>101500</v>
      </c>
      <c r="I29" s="1" t="str">
        <f t="shared" si="3"/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>
        <f t="shared" si="2"/>
        <v>과장</v>
      </c>
      <c r="G30" s="10">
        <v>1350000</v>
      </c>
      <c r="H30" s="10">
        <v>94500</v>
      </c>
      <c r="I30" s="1" t="str">
        <f t="shared" si="3"/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>
        <f t="shared" si="2"/>
        <v>대리</v>
      </c>
      <c r="G31" s="10">
        <v>1200000</v>
      </c>
      <c r="H31" s="10">
        <v>60000</v>
      </c>
      <c r="I31" s="1" t="str">
        <f t="shared" si="3"/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>
        <f t="shared" si="2"/>
        <v>사원</v>
      </c>
      <c r="G32" s="10">
        <v>1000000</v>
      </c>
      <c r="H32" s="10">
        <v>30000</v>
      </c>
      <c r="I32" s="1" t="str">
        <f t="shared" si="3"/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>
        <f t="shared" si="2"/>
        <v>부장</v>
      </c>
      <c r="G33" s="10">
        <v>1450000</v>
      </c>
      <c r="H33" s="10">
        <v>101500</v>
      </c>
      <c r="I33" s="1" t="str">
        <f t="shared" si="3"/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>
        <f t="shared" si="2"/>
        <v>사원</v>
      </c>
      <c r="G34" s="10">
        <v>1000000</v>
      </c>
      <c r="H34" s="10">
        <v>50000</v>
      </c>
      <c r="I34" s="1" t="str">
        <f t="shared" si="3"/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>
        <f t="shared" si="2"/>
        <v>과장</v>
      </c>
      <c r="G35" s="10">
        <v>1350000</v>
      </c>
      <c r="H35" s="10">
        <v>67500</v>
      </c>
      <c r="I35" s="1" t="str">
        <f t="shared" si="3"/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>
        <f t="shared" si="2"/>
        <v>사원</v>
      </c>
      <c r="G36" s="10">
        <v>1000000</v>
      </c>
      <c r="H36" s="10">
        <v>30000</v>
      </c>
      <c r="I36" s="1" t="str">
        <f t="shared" si="3"/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>
        <f t="shared" si="2"/>
        <v>대리</v>
      </c>
      <c r="G37" s="10">
        <v>1200000</v>
      </c>
      <c r="H37" s="10">
        <v>36000</v>
      </c>
      <c r="I37" s="1" t="str">
        <f t="shared" si="3"/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>
        <f t="shared" si="2"/>
        <v>과장</v>
      </c>
      <c r="G38" s="10">
        <v>1350000</v>
      </c>
      <c r="H38" s="10">
        <v>94500</v>
      </c>
      <c r="I38" s="1" t="str">
        <f t="shared" si="3"/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>
        <f t="shared" si="2"/>
        <v>사원</v>
      </c>
      <c r="G39" s="10">
        <v>1000000</v>
      </c>
      <c r="H39" s="10">
        <v>50000</v>
      </c>
      <c r="I39" s="1" t="str">
        <f t="shared" si="3"/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F4A132-08D9-4533-886C-0A29F6FFE149}">
  <sheetPr codeName="Sheet8"/>
  <dimension ref="A1:F13"/>
  <sheetViews>
    <sheetView workbookViewId="0">
      <selection activeCell="H22" sqref="H22"/>
    </sheetView>
  </sheetViews>
  <sheetFormatPr defaultRowHeight="16.5"/>
  <cols>
    <col min="1" max="1" width="9.125" bestFit="1" customWidth="1"/>
    <col min="2" max="2" width="9.375" bestFit="1" customWidth="1"/>
    <col min="3" max="6" width="11.25" bestFit="1" customWidth="1"/>
  </cols>
  <sheetData>
    <row r="1" spans="1:6">
      <c r="A1" s="41" t="s">
        <v>186</v>
      </c>
    </row>
    <row r="3" spans="1:6">
      <c r="A3" t="s">
        <v>0</v>
      </c>
      <c r="B3" t="s">
        <v>88</v>
      </c>
      <c r="C3" t="s">
        <v>90</v>
      </c>
      <c r="D3" t="s">
        <v>91</v>
      </c>
      <c r="E3" t="s">
        <v>92</v>
      </c>
      <c r="F3" t="s">
        <v>93</v>
      </c>
    </row>
    <row r="4" spans="1:6">
      <c r="A4" t="s">
        <v>178</v>
      </c>
      <c r="B4" t="s">
        <v>95</v>
      </c>
      <c r="C4">
        <v>40</v>
      </c>
      <c r="D4">
        <v>24</v>
      </c>
      <c r="E4">
        <v>80</v>
      </c>
      <c r="F4">
        <v>100</v>
      </c>
    </row>
    <row r="5" spans="1:6">
      <c r="A5" t="s">
        <v>177</v>
      </c>
      <c r="B5" t="s">
        <v>95</v>
      </c>
      <c r="C5">
        <v>40</v>
      </c>
      <c r="D5">
        <v>28</v>
      </c>
      <c r="E5">
        <v>0</v>
      </c>
      <c r="F5">
        <v>90</v>
      </c>
    </row>
    <row r="6" spans="1:6">
      <c r="A6" t="s">
        <v>179</v>
      </c>
      <c r="B6" t="s">
        <v>95</v>
      </c>
      <c r="C6">
        <v>52</v>
      </c>
      <c r="D6">
        <v>36</v>
      </c>
      <c r="E6">
        <v>80</v>
      </c>
      <c r="F6">
        <v>80</v>
      </c>
    </row>
    <row r="7" spans="1:6">
      <c r="A7" t="s">
        <v>103</v>
      </c>
      <c r="B7" t="s">
        <v>95</v>
      </c>
      <c r="C7">
        <v>64</v>
      </c>
      <c r="D7">
        <v>40</v>
      </c>
      <c r="E7">
        <v>90</v>
      </c>
      <c r="F7">
        <v>100</v>
      </c>
    </row>
    <row r="8" spans="1:6">
      <c r="A8" t="s">
        <v>102</v>
      </c>
      <c r="B8" t="s">
        <v>95</v>
      </c>
      <c r="C8">
        <v>52</v>
      </c>
      <c r="D8">
        <v>48</v>
      </c>
      <c r="E8">
        <v>0</v>
      </c>
      <c r="F8">
        <v>100</v>
      </c>
    </row>
    <row r="9" spans="1:6">
      <c r="A9" t="s">
        <v>106</v>
      </c>
      <c r="B9" t="s">
        <v>95</v>
      </c>
      <c r="C9">
        <v>64</v>
      </c>
      <c r="D9">
        <v>56</v>
      </c>
      <c r="E9">
        <v>90</v>
      </c>
      <c r="F9">
        <v>100</v>
      </c>
    </row>
    <row r="10" spans="1:6">
      <c r="A10" t="s">
        <v>107</v>
      </c>
      <c r="B10" t="s">
        <v>95</v>
      </c>
      <c r="C10">
        <v>68</v>
      </c>
      <c r="D10">
        <v>60</v>
      </c>
      <c r="E10">
        <v>100</v>
      </c>
      <c r="F10">
        <v>100</v>
      </c>
    </row>
    <row r="11" spans="1:6">
      <c r="A11" t="s">
        <v>94</v>
      </c>
      <c r="B11" t="s">
        <v>95</v>
      </c>
      <c r="C11">
        <v>52</v>
      </c>
      <c r="D11">
        <v>64</v>
      </c>
      <c r="E11">
        <v>70</v>
      </c>
      <c r="F11">
        <v>90</v>
      </c>
    </row>
    <row r="12" spans="1:6">
      <c r="A12" t="s">
        <v>176</v>
      </c>
      <c r="B12" t="s">
        <v>95</v>
      </c>
      <c r="C12">
        <v>76</v>
      </c>
      <c r="D12">
        <v>72</v>
      </c>
      <c r="E12">
        <v>100</v>
      </c>
      <c r="F12">
        <v>100</v>
      </c>
    </row>
    <row r="13" spans="1:6">
      <c r="A13" t="s">
        <v>112</v>
      </c>
      <c r="B13" t="s">
        <v>95</v>
      </c>
      <c r="C13">
        <v>68</v>
      </c>
      <c r="D13">
        <v>72</v>
      </c>
      <c r="E13">
        <v>100</v>
      </c>
      <c r="F13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E20" sqref="E20"/>
    </sheetView>
  </sheetViews>
  <sheetFormatPr defaultRowHeight="16.5"/>
  <cols>
    <col min="1" max="1" width="9.375" bestFit="1" customWidth="1"/>
    <col min="2" max="5" width="15.25" bestFit="1" customWidth="1"/>
  </cols>
  <sheetData>
    <row r="2" spans="1:5">
      <c r="A2" s="39" t="s">
        <v>0</v>
      </c>
      <c r="B2" t="s">
        <v>171</v>
      </c>
    </row>
    <row r="4" spans="1:5">
      <c r="A4" s="39" t="s">
        <v>88</v>
      </c>
      <c r="B4" t="s">
        <v>172</v>
      </c>
      <c r="C4" t="s">
        <v>173</v>
      </c>
      <c r="D4" t="s">
        <v>174</v>
      </c>
      <c r="E4" t="s">
        <v>175</v>
      </c>
    </row>
    <row r="5" spans="1:5">
      <c r="A5" t="s">
        <v>95</v>
      </c>
      <c r="B5" s="40">
        <v>57.6</v>
      </c>
      <c r="C5" s="40">
        <v>50</v>
      </c>
      <c r="D5" s="40">
        <v>71</v>
      </c>
      <c r="E5" s="40">
        <v>96</v>
      </c>
    </row>
    <row r="6" spans="1:5">
      <c r="A6" t="s">
        <v>111</v>
      </c>
      <c r="B6" s="40">
        <v>57.333333333333336</v>
      </c>
      <c r="C6" s="40">
        <v>54</v>
      </c>
      <c r="D6" s="40">
        <v>89.166666666666671</v>
      </c>
      <c r="E6" s="40">
        <v>91.666666666666671</v>
      </c>
    </row>
    <row r="7" spans="1:5">
      <c r="A7" t="s">
        <v>98</v>
      </c>
      <c r="B7" s="40">
        <v>44</v>
      </c>
      <c r="C7" s="40">
        <v>47</v>
      </c>
      <c r="D7" s="40">
        <v>77.5</v>
      </c>
      <c r="E7" s="40">
        <v>91.25</v>
      </c>
    </row>
    <row r="8" spans="1:5">
      <c r="A8" t="s">
        <v>101</v>
      </c>
      <c r="B8" s="40">
        <v>56</v>
      </c>
      <c r="C8" s="40">
        <v>62.285714285714285</v>
      </c>
      <c r="D8" s="40">
        <v>90</v>
      </c>
      <c r="E8" s="40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H17"/>
  <sheetViews>
    <sheetView workbookViewId="0">
      <selection activeCell="H21" sqref="H21"/>
    </sheetView>
  </sheetViews>
  <sheetFormatPr defaultRowHeight="16.5"/>
  <cols>
    <col min="4" max="8" width="9.875" customWidth="1"/>
  </cols>
  <sheetData>
    <row r="2" spans="1:8">
      <c r="A2" s="55" t="s">
        <v>0</v>
      </c>
      <c r="B2" s="55" t="s">
        <v>88</v>
      </c>
      <c r="C2" s="55" t="s">
        <v>43</v>
      </c>
      <c r="D2" s="55" t="s">
        <v>152</v>
      </c>
      <c r="E2" s="55"/>
      <c r="F2" s="55"/>
      <c r="G2" s="55"/>
      <c r="H2" s="55"/>
    </row>
    <row r="3" spans="1:8">
      <c r="A3" s="55"/>
      <c r="B3" s="55"/>
      <c r="C3" s="55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8">
      <c r="A17" s="42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1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AC365678-A551-4A32-85CD-2E0AE6776988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workbookViewId="0">
      <selection activeCell="G37" sqref="G37"/>
    </sheetView>
  </sheetViews>
  <sheetFormatPr defaultRowHeight="16.5"/>
  <cols>
    <col min="2" max="2" width="16.5" bestFit="1" customWidth="1"/>
    <col min="3" max="4" width="10.625" bestFit="1" customWidth="1"/>
    <col min="6" max="6" width="9.625" customWidth="1"/>
    <col min="7" max="7" width="9.5" bestFit="1" customWidth="1"/>
  </cols>
  <sheetData>
    <row r="1" spans="1:7" ht="17.25">
      <c r="B1" s="56" t="s">
        <v>114</v>
      </c>
      <c r="C1" s="56"/>
      <c r="D1" s="56"/>
      <c r="E1" s="56"/>
      <c r="F1" s="56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180</v>
      </c>
      <c r="F2" s="1" t="s">
        <v>120</v>
      </c>
      <c r="G2" s="1" t="s">
        <v>121</v>
      </c>
    </row>
    <row r="3" spans="1:7">
      <c r="A3" s="1" t="s">
        <v>122</v>
      </c>
      <c r="B3" s="1" t="s">
        <v>123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124</v>
      </c>
      <c r="B4" s="1" t="s">
        <v>125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126</v>
      </c>
      <c r="B5" s="1" t="s">
        <v>127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128</v>
      </c>
      <c r="B6" s="1" t="s">
        <v>129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128</v>
      </c>
      <c r="B7" s="1" t="s">
        <v>130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F6"/>
  <sheetViews>
    <sheetView workbookViewId="0">
      <selection activeCell="F16" sqref="F16"/>
    </sheetView>
  </sheetViews>
  <sheetFormatPr defaultRowHeight="16.5"/>
  <cols>
    <col min="1" max="1" width="11" bestFit="1" customWidth="1"/>
    <col min="4" max="4" width="11" bestFit="1" customWidth="1"/>
  </cols>
  <sheetData>
    <row r="1" spans="1:6" ht="17.25" thickBot="1">
      <c r="A1" s="57" t="s">
        <v>131</v>
      </c>
      <c r="B1" s="58"/>
      <c r="C1" s="58"/>
      <c r="D1" s="59"/>
      <c r="F1" t="s">
        <v>181</v>
      </c>
    </row>
    <row r="2" spans="1:6" ht="17.25" thickBot="1">
      <c r="A2" s="14" t="s">
        <v>132</v>
      </c>
      <c r="B2" s="15" t="s">
        <v>133</v>
      </c>
      <c r="C2" s="16" t="s">
        <v>134</v>
      </c>
      <c r="D2" s="17" t="s">
        <v>135</v>
      </c>
    </row>
    <row r="3" spans="1:6">
      <c r="A3" s="18" t="s">
        <v>136</v>
      </c>
      <c r="B3" s="43">
        <v>120</v>
      </c>
      <c r="C3" s="44">
        <v>108</v>
      </c>
      <c r="D3" s="19">
        <f>C3/B3</f>
        <v>0.9</v>
      </c>
    </row>
    <row r="4" spans="1:6">
      <c r="A4" s="20" t="s">
        <v>137</v>
      </c>
      <c r="B4" s="45">
        <v>140</v>
      </c>
      <c r="C4" s="46">
        <v>77</v>
      </c>
      <c r="D4" s="21">
        <f>C4/B4</f>
        <v>0.55000000000000004</v>
      </c>
    </row>
    <row r="5" spans="1:6">
      <c r="A5" s="20" t="s">
        <v>138</v>
      </c>
      <c r="B5" s="45">
        <v>115</v>
      </c>
      <c r="C5" s="46">
        <v>125</v>
      </c>
      <c r="D5" s="21">
        <f>C5/B5</f>
        <v>1.0869565217391304</v>
      </c>
    </row>
    <row r="6" spans="1:6" ht="17.25" thickBot="1">
      <c r="A6" s="22" t="s">
        <v>139</v>
      </c>
      <c r="B6" s="47">
        <v>90</v>
      </c>
      <c r="C6" s="48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>
      <selection activeCell="J31" sqref="J31"/>
    </sheetView>
  </sheetViews>
  <sheetFormatPr defaultRowHeight="16.5"/>
  <sheetData>
    <row r="1" spans="1:8">
      <c r="A1" t="s">
        <v>140</v>
      </c>
    </row>
    <row r="3" spans="1:8">
      <c r="A3" s="24" t="s">
        <v>141</v>
      </c>
      <c r="B3" s="24" t="s">
        <v>142</v>
      </c>
      <c r="C3" s="24" t="s">
        <v>143</v>
      </c>
      <c r="D3" s="24" t="s">
        <v>144</v>
      </c>
      <c r="G3" s="24" t="s">
        <v>142</v>
      </c>
      <c r="H3" s="24" t="s">
        <v>145</v>
      </c>
    </row>
    <row r="4" spans="1:8">
      <c r="A4">
        <v>1</v>
      </c>
      <c r="B4" t="s">
        <v>146</v>
      </c>
      <c r="C4">
        <v>10</v>
      </c>
      <c r="D4" s="25">
        <v>130000</v>
      </c>
      <c r="G4" t="s">
        <v>147</v>
      </c>
      <c r="H4">
        <v>15000</v>
      </c>
    </row>
    <row r="5" spans="1:8">
      <c r="A5">
        <v>2</v>
      </c>
      <c r="B5" t="s">
        <v>148</v>
      </c>
      <c r="C5">
        <v>8</v>
      </c>
      <c r="D5" s="25">
        <v>88000</v>
      </c>
      <c r="G5" t="s">
        <v>149</v>
      </c>
      <c r="H5">
        <v>14000</v>
      </c>
    </row>
    <row r="6" spans="1:8">
      <c r="A6">
        <v>3</v>
      </c>
      <c r="B6" t="s">
        <v>150</v>
      </c>
      <c r="C6">
        <v>13</v>
      </c>
      <c r="D6" s="25">
        <v>156000</v>
      </c>
      <c r="G6" t="s">
        <v>146</v>
      </c>
      <c r="H6">
        <v>13000</v>
      </c>
    </row>
    <row r="7" spans="1:8">
      <c r="G7" t="s">
        <v>150</v>
      </c>
      <c r="H7">
        <v>12000</v>
      </c>
    </row>
    <row r="8" spans="1:8">
      <c r="G8" t="s">
        <v>148</v>
      </c>
      <c r="H8">
        <v>11000</v>
      </c>
    </row>
    <row r="9" spans="1:8">
      <c r="G9" t="s">
        <v>151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447675</xdr:colOff>
                <xdr:row>0</xdr:row>
                <xdr:rowOff>209550</xdr:rowOff>
              </from>
              <to>
                <xdr:col>5</xdr:col>
                <xdr:colOff>600075</xdr:colOff>
                <xdr:row>3</xdr:row>
                <xdr:rowOff>142875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시몬 박</cp:lastModifiedBy>
  <cp:lastPrinted>2025-03-07T08:50:48Z</cp:lastPrinted>
  <dcterms:created xsi:type="dcterms:W3CDTF">2023-05-11T11:47:16Z</dcterms:created>
  <dcterms:modified xsi:type="dcterms:W3CDTF">2025-03-07T14:58:24Z</dcterms:modified>
</cp:coreProperties>
</file>