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시나공 컴활1급\길벗컴활1급(1)-사용\01 엑셀\03 기본모의고사\"/>
    </mc:Choice>
  </mc:AlternateContent>
  <xr:revisionPtr revIDLastSave="0" documentId="13_ncr:1_{0E05ABAC-13BC-4AC8-A851-97DAEF8EF562}" xr6:coauthVersionLast="47" xr6:coauthVersionMax="47" xr10:uidLastSave="{00000000-0000-0000-0000-000000000000}"/>
  <bookViews>
    <workbookView xWindow="-110" yWindow="-110" windowWidth="19420" windowHeight="10420" tabRatio="765" activeTab="2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eta.LEFT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F21" i="2" a="1"/>
  <c r="F21" i="2" s="1"/>
  <c r="F22" i="2" a="1"/>
  <c r="F22" i="2"/>
  <c r="F23" i="2" a="1"/>
  <c r="F23" i="2" s="1"/>
  <c r="F24" i="2" a="1"/>
  <c r="F24" i="2"/>
  <c r="F25" i="2" a="1"/>
  <c r="F25" i="2" s="1"/>
  <c r="F26" i="2" a="1"/>
  <c r="F26" i="2"/>
  <c r="F27" i="2" a="1"/>
  <c r="F27" i="2" s="1"/>
  <c r="F28" i="2" a="1"/>
  <c r="F28" i="2"/>
  <c r="F29" i="2" a="1"/>
  <c r="F29" i="2" s="1"/>
  <c r="F30" i="2" a="1"/>
  <c r="F30" i="2"/>
  <c r="F31" i="2" a="1"/>
  <c r="F31" i="2" s="1"/>
  <c r="F32" i="2" a="1"/>
  <c r="F32" i="2"/>
  <c r="F33" i="2" a="1"/>
  <c r="F33" i="2" s="1"/>
  <c r="F34" i="2" a="1"/>
  <c r="F34" i="2"/>
  <c r="F35" i="2" a="1"/>
  <c r="F35" i="2" s="1"/>
  <c r="F36" i="2" a="1"/>
  <c r="F36" i="2"/>
  <c r="F37" i="2" a="1"/>
  <c r="F37" i="2" s="1"/>
  <c r="F38" i="2" a="1"/>
  <c r="F38" i="2"/>
  <c r="F39" i="2" a="1"/>
  <c r="F39" i="2" s="1"/>
  <c r="F20" i="2" a="1"/>
  <c r="F20" i="2" s="1"/>
  <c r="E3" i="2"/>
  <c r="H3" i="2"/>
  <c r="D3" i="6"/>
  <c r="D4" i="6"/>
  <c r="D5" i="6"/>
  <c r="D6" i="6"/>
  <c r="I21" i="2" a="1"/>
  <c r="I23" i="2" a="1"/>
  <c r="I25" i="2" a="1"/>
  <c r="I27" i="2" a="1"/>
  <c r="I29" i="2" a="1"/>
  <c r="I31" i="2" a="1"/>
  <c r="I33" i="2" a="1"/>
  <c r="I35" i="2" a="1"/>
  <c r="I37" i="2" a="1"/>
  <c r="I39" i="2" a="1"/>
  <c r="I24" i="2" a="1"/>
  <c r="I28" i="2" a="1"/>
  <c r="I30" i="2" a="1"/>
  <c r="I34" i="2" a="1"/>
  <c r="I36" i="2" a="1"/>
  <c r="I22" i="2" a="1"/>
  <c r="I26" i="2" a="1"/>
  <c r="I32" i="2" a="1"/>
  <c r="I38" i="2" a="1"/>
  <c r="I20" i="2" a="1"/>
  <c r="I38" i="2" l="1"/>
  <c r="I32" i="2"/>
  <c r="I26" i="2"/>
  <c r="I22" i="2"/>
  <c r="I36" i="2"/>
  <c r="I34" i="2"/>
  <c r="I30" i="2"/>
  <c r="I28" i="2"/>
  <c r="I24" i="2"/>
  <c r="I39" i="2"/>
  <c r="I37" i="2"/>
  <c r="I35" i="2"/>
  <c r="I33" i="2"/>
  <c r="I31" i="2"/>
  <c r="I29" i="2"/>
  <c r="I27" i="2"/>
  <c r="I25" i="2"/>
  <c r="I23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097CB3-E5AD-4AEB-9ACA-5F0C1141A506}" sourceFile="D:\시나공 컴활1급\길벗컴활1급(1)-사용\01 엑셀\03 기본모의고사\성적.accdb" keepAlive="1" name="성적" type="5" refreshedVersion="8" background="1">
    <dbPr connection="Provider=Microsoft.ACE.OLEDB.12.0;User ID=Admin;Data Source=D:\시나공 컴활1급\길벗컴활1급(1)-사용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<sst xmlns="http://schemas.openxmlformats.org/spreadsheetml/2006/main" count="314" uniqueCount="193">
  <si>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</si>
  <si>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</si>
  <si>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</si>
  <si>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</si>
  <si>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</si>
  <si>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</si>
  <si>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</si>
  <si>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</si>
  <si>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</si>
  <si>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</si>
  <si>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</si>
  <si>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</si>
  <si>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</si>
  <si>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</si>
  <si>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</si>
  <si>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</si>
  <si>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</si>
  <si>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</si>
  <si>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</si>
  <si>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</si>
  <si>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</si>
  <si>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</si>
  <si>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</si>
  <si>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</si>
  <si>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</si>
  <si>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</si>
  <si>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</si>
  <si>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</si>
  <si>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</si>
  <si>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</si>
  <si>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</si>
  <si>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</si>
  <si>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</si>
  <si>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</si>
  <si>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</si>
  <si>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</si>
  <si>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</si>
  <si>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</si>
  <si>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</si>
  <si>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</si>
  <si>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</si>
  <si>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</si>
  <si>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</si>
  <si>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</si>
  <si>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</si>
  <si>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</si>
  <si>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</si>
  <si>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</si>
  <si>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</si>
  <si>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</si>
  <si>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</si>
  <si>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</si>
  <si>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</si>
  <si>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</si>
  <si>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</si>
  <si>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</si>
  <si>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</si>
  <si>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</si>
  <si>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</si>
  <si>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</si>
  <si>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</si>
  <si>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</si>
  <si>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</si>
  <si>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</si>
  <si>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</si>
  <si>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</si>
  <si>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</si>
  <si>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</si>
  <si>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</si>
  <si>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</si>
  <si>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</si>
  <si>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</si>
  <si>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</si>
  <si>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</si>
  <si>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</si>
  <si>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</si>
  <si>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</si>
  <si>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</si>
  <si>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</si>
  <si>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</si>
  <si>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</si>
  <si>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</si>
  <si>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</si>
  <si>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</si>
  <si>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</si>
  <si>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</si>
  <si>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</si>
  <si>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</si>
  <si>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</si>
  <si>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</si>
  <si>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</si>
  <si>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</si>
  <si>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</si>
  <si>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</si>
  <si>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</si>
  <si>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</si>
  <si>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</si>
  <si>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</si>
  <si>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</si>
  <si>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</si>
  <si>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</si>
  <si>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</si>
  <si>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</si>
  <si>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</si>
  <si>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</si>
  <si>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</si>
  <si>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</si>
  <si>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</si>
  <si>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</si>
  <si>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</si>
  <si>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</si>
  <si>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</si>
  <si>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</si>
  <si>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</si>
  <si>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</si>
  <si>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</si>
  <si>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</si>
  <si>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</si>
  <si>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</si>
  <si>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</si>
  <si>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</si>
  <si>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</si>
  <si>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</si>
  <si>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</si>
  <si>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</si>
  <si>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</si>
  <si>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</si>
  <si>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</si>
  <si>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</si>
  <si>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</si>
  <si>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</si>
  <si>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</si>
  <si>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</si>
  <si>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</si>
  <si>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</si>
  <si>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</si>
  <si>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</si>
  <si>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</si>
  <si>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</si>
  <si>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</si>
  <si>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</si>
  <si>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</si>
  <si>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</si>
  <si>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</si>
  <si>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</si>
  <si>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</si>
  <si>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</si>
  <si>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</si>
  <si>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</si>
  <si>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</si>
  <si>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</si>
  <si>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</si>
  <si>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</si>
  <si>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</si>
  <si>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</si>
  <si>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</si>
  <si>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</si>
  <si>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</si>
  <si>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</si>
  <si>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</si>
  <si>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</si>
  <si>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</si>
  <si>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</si>
  <si>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</si>
  <si>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</si>
  <si>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</si>
  <si>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</si>
  <si>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</si>
  <si>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</si>
  <si>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</si>
  <si>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</si>
  <si>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</si>
  <si>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</si>
  <si>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</si>
  <si>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</si>
  <si>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</si>
  <si>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</si>
  <si>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</si>
  <si>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</si>
  <si>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</si>
  <si>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</si>
  <si>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</si>
  <si>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</si>
  <si>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</si>
  <si>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마소희</t>
  </si>
  <si>
    <t>T-001</t>
  </si>
  <si>
    <t>상</t>
  </si>
  <si>
    <t>하</t>
  </si>
  <si>
    <t>최민정</t>
  </si>
  <si>
    <t>우성룡</t>
  </si>
  <si>
    <t>중</t>
  </si>
  <si>
    <t>박혁거</t>
  </si>
  <si>
    <t>평균 : 영어독해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</si>
</sst>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font>
        <b/>
        <i val="0"/>
        <u val="double"/>
      </font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3-4757-9E8C-5AA347389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100" i="0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DC8A5C29-8133-CB88-0DB6-EA08253C19A2}"/>
            </a:ext>
          </a:extLst>
        </xdr:cNvPr>
        <xdr:cNvSpPr/>
      </xdr:nvSpPr>
      <xdr:spPr>
        <a:xfrm>
          <a:off x="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BF4890C1-E127-C27E-2D0D-A57967AC4034}"/>
            </a:ext>
          </a:extLst>
        </xdr:cNvPr>
        <xdr:cNvSpPr/>
      </xdr:nvSpPr>
      <xdr:spPr>
        <a:xfrm>
          <a:off x="149860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0</xdr:row>
          <xdr:rowOff>209550</xdr:rowOff>
        </xdr:from>
        <xdr:to>
          <xdr:col>5</xdr:col>
          <xdr:colOff>603250</xdr:colOff>
          <xdr:row>3</xdr:row>
          <xdr:rowOff>146050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694.578402777777" backgroundQuery="1" createdVersion="8" refreshedVersion="8" minRefreshableVersion="3" recordCount="37" xr:uid="{E11743BC-88F7-4A78-9D4A-670A339E4BED}">
  <cacheSource type="external" connectionId="1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59BF47-3833-4679-A736-9E7562180B85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1" numFmtId="178"/>
    <dataField name="평균 : 영어듣기" fld="8" subtotal="average" baseField="3" baseItem="2" numFmtId="178"/>
    <dataField name="평균 : 전산이론" fld="9" subtotal="average" baseField="3" baseItem="2" numFmtId="178"/>
    <dataField name="평균 : 전산실기" fld="10" subtotal="average" baseField="3" baseItem="2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7172E-F3D5-4057-94D1-B9C200BCF94F}" name="표1" displayName="표1" ref="A3:M13" totalsRowShown="0">
  <autoFilter ref="A3:M13" xr:uid="{5DA7172E-F3D5-4057-94D1-B9C200BCF94F}"/>
  <sortState xmlns:xlrd2="http://schemas.microsoft.com/office/spreadsheetml/2017/richdata2" ref="A4:M13">
    <sortCondition ref="H3:H13"/>
  </sortState>
  <tableColumns count="13">
    <tableColumn id="1" xr3:uid="{C713C5BF-0E75-45AD-A6CC-ADBD6826F674}" name="사원번호"/>
    <tableColumn id="2" xr3:uid="{F623500A-502C-468E-AF47-68B4A106B406}" name="이름"/>
    <tableColumn id="3" xr3:uid="{38958552-0C1D-4D52-9E6B-2C3A0F7BF888}" name="부서코드"/>
    <tableColumn id="4" xr3:uid="{44CC8CAE-E521-4C0E-93AB-6549F8A3C7E8}" name="부서명"/>
    <tableColumn id="5" xr3:uid="{B0926D5E-3A55-42A5-811F-EDEC7F4BEF2C}" name="직위"/>
    <tableColumn id="6" xr3:uid="{F39D247F-F41A-405A-868B-5D7D605DF960}" name="입사일자" dataDxfId="3"/>
    <tableColumn id="7" xr3:uid="{F19289DB-26B3-4146-A512-8377CB9982D2}" name="업무수행"/>
    <tableColumn id="8" xr3:uid="{8B7B2EE6-96AF-46BB-B7FC-FD27D9264228}" name="영어독해"/>
    <tableColumn id="9" xr3:uid="{5B17A536-99BE-4F07-98DA-EE57CD6ACF06}" name="영어듣기"/>
    <tableColumn id="10" xr3:uid="{E42AC315-3861-45D6-A700-4B861894475F}" name="전산이론"/>
    <tableColumn id="11" xr3:uid="{DC497A61-8C0C-430B-B13B-FC74B969672C}" name="전산실기"/>
    <tableColumn id="12" xr3:uid="{2E2CF4DA-F0F1-40E7-BB05-989B4388F78E}" name="점수"/>
    <tableColumn id="13" xr3:uid="{537FCB36-A0D1-4DCE-8A1D-6F79013C5457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K7" sqref="K7"/>
    </sheetView>
  </sheetViews>
  <sheetFormatPr defaultRowHeight="17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AND(AVERAGE($C4:$E4)&gt;=80, $F4&gt;=$G4)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0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horizontalDpi="4294967292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zoomScaleNormal="100" workbookViewId="0">
      <selection activeCell="I9" sqref="I9"/>
    </sheetView>
  </sheetViews>
  <sheetFormatPr defaultRowHeight="17"/>
  <cols>
    <col min="2" max="2" width="11.58203125" bestFit="1" customWidth="1"/>
    <col min="5" max="5" width="15.5" customWidth="1"/>
    <col min="6" max="6" width="12.83203125" customWidth="1"/>
    <col min="7" max="7" width="14" customWidth="1"/>
    <col min="8" max="8" width="11.58203125" customWidth="1"/>
    <col min="9" max="9" width="11.08203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171</v>
      </c>
      <c r="F2" s="50"/>
      <c r="G2" s="51"/>
      <c r="H2" s="3" t="s">
        <v>173</v>
      </c>
      <c r="I2" s="3"/>
    </row>
    <row r="3" spans="1:9">
      <c r="A3" s="4">
        <v>2006</v>
      </c>
      <c r="B3" s="4">
        <v>2017</v>
      </c>
      <c r="C3" s="1"/>
      <c r="E3" s="52">
        <f>DSUM($A$19:$H$39,7,$H$2:$H$3)</f>
        <v>1200000</v>
      </c>
      <c r="F3" s="53"/>
      <c r="G3" s="54"/>
      <c r="H3" s="3">
        <f>($A20="판매1팀")*($D20&gt;=2021)</f>
        <v>0</v>
      </c>
      <c r="I3" s="3"/>
    </row>
    <row r="4" spans="1:9">
      <c r="A4" s="4">
        <v>2018</v>
      </c>
      <c r="B4" s="4">
        <v>2019</v>
      </c>
      <c r="C4" s="1"/>
      <c r="H4" s="3"/>
      <c r="I4" s="3"/>
    </row>
    <row r="5" spans="1:9">
      <c r="A5" s="4">
        <v>2020</v>
      </c>
      <c r="B5" s="4">
        <v>2021</v>
      </c>
      <c r="C5" s="1"/>
    </row>
    <row r="6" spans="1:9">
      <c r="A6" s="4">
        <v>2022</v>
      </c>
      <c r="B6" s="4">
        <v>2023</v>
      </c>
      <c r="C6" s="1"/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/>
      <c r="E10" s="2" t="s">
        <v>30</v>
      </c>
      <c r="F10" s="6"/>
    </row>
    <row r="11" spans="1:9">
      <c r="A11" s="1" t="s">
        <v>31</v>
      </c>
      <c r="B11" s="5"/>
      <c r="E11" s="2" t="s">
        <v>32</v>
      </c>
      <c r="F11" s="6"/>
    </row>
    <row r="12" spans="1:9">
      <c r="A12" s="1" t="s">
        <v>33</v>
      </c>
      <c r="B12" s="5"/>
      <c r="E12" s="2" t="s">
        <v>34</v>
      </c>
      <c r="F12" s="6"/>
    </row>
    <row r="13" spans="1:9">
      <c r="A13" s="1" t="s">
        <v>35</v>
      </c>
      <c r="B13" s="5"/>
    </row>
    <row r="14" spans="1:9">
      <c r="A14" s="1" t="s">
        <v>36</v>
      </c>
      <c r="B14" s="5"/>
    </row>
    <row r="15" spans="1:9">
      <c r="A15" s="1" t="s">
        <v>37</v>
      </c>
      <c r="B15" s="5"/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/>
      <c r="F20" s="1" t="str" cm="1">
        <f t="array" ref="F20">_xlfn.IFS(LEFT(C20)="p","부장",LEFT(C20)="k","과장",LEFT(C20)="d","대리",LEFT(C20)="s","사원")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/>
      <c r="F21" s="1" t="str" cm="1">
        <f t="array" ref="F21">_xlfn.IFS(LEFT(C21)="p","부장",LEFT(C21)="k","과장",LEFT(C21)="d","대리",LEFT(C21)="s","사원")</f>
        <v>과장</v>
      </c>
      <c r="G21" s="10">
        <v>1350000</v>
      </c>
      <c r="H21" s="10">
        <v>67500</v>
      </c>
      <c r="I21" s="1" t="str" cm="1">
        <f t="array" ref="I21">fn비고(D21)</f>
        <v>장기근속</v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/>
      <c r="F22" s="1" t="str" cm="1">
        <f t="array" ref="F22">_xlfn.IFS(LEFT(C22)="p","부장",LEFT(C22)="k","과장",LEFT(C22)="d","대리",LEFT(C22)="s","사원")</f>
        <v>과장</v>
      </c>
      <c r="G22" s="10">
        <v>1350000</v>
      </c>
      <c r="H22" s="10">
        <v>67500</v>
      </c>
      <c r="I22" s="1" t="str" cm="1">
        <f t="array" ref="I22">fn비고(D22)</f>
        <v>장기근속</v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/>
      <c r="F23" s="1" t="str" cm="1">
        <f t="array" ref="F23">_xlfn.IFS(LEFT(C23)="p","부장",LEFT(C23)="k","과장",LEFT(C23)="d","대리",LEFT(C23)="s","사원")</f>
        <v>과장</v>
      </c>
      <c r="G23" s="10">
        <v>1350000</v>
      </c>
      <c r="H23" s="10">
        <v>67500</v>
      </c>
      <c r="I23" s="1" t="str" cm="1">
        <f t="array" ref="I23">fn비고(D23)</f>
        <v>장기근속</v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/>
      <c r="F24" s="1" t="str" cm="1">
        <f t="array" ref="F24">_xlfn.IFS(LEFT(C24)="p","부장",LEFT(C24)="k","과장",LEFT(C24)="d","대리",LEFT(C24)="s","사원")</f>
        <v>사원</v>
      </c>
      <c r="G24" s="10">
        <v>1000000</v>
      </c>
      <c r="H24" s="10">
        <v>30000</v>
      </c>
      <c r="I24" s="1" t="str" cm="1">
        <f t="array" ref="I24">fn비고(D24)</f>
        <v>장기근속</v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/>
      <c r="F25" s="1" t="str" cm="1">
        <f t="array" ref="F25">_xlfn.IFS(LEFT(C25)="p","부장",LEFT(C25)="k","과장",LEFT(C25)="d","대리",LEFT(C25)="s","사원")</f>
        <v>과장</v>
      </c>
      <c r="G25" s="10">
        <v>1350000</v>
      </c>
      <c r="H25" s="10">
        <v>67500</v>
      </c>
      <c r="I25" s="1" t="str" cm="1">
        <f t="array" ref="I25">fn비고(D25)</f>
        <v>장기근속</v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/>
      <c r="F26" s="1" t="str" cm="1">
        <f t="array" ref="F26">_xlfn.IFS(LEFT(C26)="p","부장",LEFT(C26)="k","과장",LEFT(C26)="d","대리",LEFT(C26)="s","사원")</f>
        <v>과장</v>
      </c>
      <c r="G26" s="10">
        <v>1350000</v>
      </c>
      <c r="H26" s="10">
        <v>67500</v>
      </c>
      <c r="I26" s="1" t="str" cm="1">
        <f t="array" ref="I26">fn비고(D26)</f>
        <v>장기근속</v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/>
      <c r="F27" s="1" t="str" cm="1">
        <f t="array" ref="F27">_xlfn.IFS(LEFT(C27)="p","부장",LEFT(C27)="k","과장",LEFT(C27)="d","대리",LEFT(C27)="s","사원")</f>
        <v>대리</v>
      </c>
      <c r="G27" s="10">
        <v>1200000</v>
      </c>
      <c r="H27" s="10">
        <v>84000</v>
      </c>
      <c r="I27" s="1" t="str" cm="1">
        <f t="array" ref="I27">fn비고(D27)</f>
        <v>장기근속</v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/>
      <c r="F28" s="1" t="str" cm="1">
        <f t="array" ref="F28">_xlfn.IFS(LEFT(C28)="p","부장",LEFT(C28)="k","과장",LEFT(C28)="d","대리",LEFT(C28)="s","사원")</f>
        <v>사원</v>
      </c>
      <c r="G28" s="10">
        <v>1000000</v>
      </c>
      <c r="H28" s="10">
        <v>50000</v>
      </c>
      <c r="I28" s="1" t="str" cm="1">
        <f t="array" ref="I28">fn비고(D28)</f>
        <v>장기근속</v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/>
      <c r="F29" s="1" t="str" cm="1">
        <f t="array" ref="F29">_xlfn.IFS(LEFT(C29)="p","부장",LEFT(C29)="k","과장",LEFT(C29)="d","대리",LEFT(C29)="s","사원")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/>
      <c r="F30" s="1" t="str" cm="1">
        <f t="array" ref="F30">_xlfn.IFS(LEFT(C30)="p","부장",LEFT(C30)="k","과장",LEFT(C30)="d","대리",LEFT(C30)="s","사원")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/>
      <c r="F31" s="1" t="str" cm="1">
        <f t="array" ref="F31">_xlfn.IFS(LEFT(C31)="p","부장",LEFT(C31)="k","과장",LEFT(C31)="d","대리",LEFT(C31)="s","사원")</f>
        <v>대리</v>
      </c>
      <c r="G31" s="10">
        <v>1200000</v>
      </c>
      <c r="H31" s="10">
        <v>60000</v>
      </c>
      <c r="I31" s="1" t="str" cm="1">
        <f t="array" ref="I31">fn비고(D31)</f>
        <v>장기근속</v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/>
      <c r="F32" s="1" t="str" cm="1">
        <f t="array" ref="F32">_xlfn.IFS(LEFT(C32)="p","부장",LEFT(C32)="k","과장",LEFT(C32)="d","대리",LEFT(C32)="s","사원")</f>
        <v>사원</v>
      </c>
      <c r="G32" s="10">
        <v>1000000</v>
      </c>
      <c r="H32" s="10">
        <v>30000</v>
      </c>
      <c r="I32" s="1" t="str" cm="1">
        <f t="array" ref="I32">fn비고(D32)</f>
        <v>장기근속</v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/>
      <c r="F33" s="1" t="str" cm="1">
        <f t="array" ref="F33">_xlfn.IFS(LEFT(C33)="p","부장",LEFT(C33)="k","과장",LEFT(C33)="d","대리",LEFT(C33)="s","사원")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/>
      <c r="F34" s="1" t="str" cm="1">
        <f t="array" ref="F34">_xlfn.IFS(LEFT(C34)="p","부장",LEFT(C34)="k","과장",LEFT(C34)="d","대리",LEFT(C34)="s","사원")</f>
        <v>사원</v>
      </c>
      <c r="G34" s="10">
        <v>1000000</v>
      </c>
      <c r="H34" s="10">
        <v>50000</v>
      </c>
      <c r="I34" s="1" t="str" cm="1">
        <f t="array" ref="I34">fn비고(D34)</f>
        <v>장기근속</v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/>
      <c r="F35" s="1" t="str" cm="1">
        <f t="array" ref="F35">_xlfn.IFS(LEFT(C35)="p","부장",LEFT(C35)="k","과장",LEFT(C35)="d","대리",LEFT(C35)="s","사원")</f>
        <v>과장</v>
      </c>
      <c r="G35" s="10">
        <v>1350000</v>
      </c>
      <c r="H35" s="10">
        <v>67500</v>
      </c>
      <c r="I35" s="1" t="str" cm="1">
        <f t="array" ref="I35">fn비고(D35)</f>
        <v>장기근속</v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/>
      <c r="F36" s="1" t="str" cm="1">
        <f t="array" ref="F36">_xlfn.IFS(LEFT(C36)="p","부장",LEFT(C36)="k","과장",LEFT(C36)="d","대리",LEFT(C36)="s","사원")</f>
        <v>사원</v>
      </c>
      <c r="G36" s="10">
        <v>1000000</v>
      </c>
      <c r="H36" s="10">
        <v>30000</v>
      </c>
      <c r="I36" s="1" t="str" cm="1">
        <f t="array" ref="I36">fn비고(D36)</f>
        <v>장기근속</v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/>
      <c r="F37" s="1" t="str" cm="1">
        <f t="array" ref="F37">_xlfn.IFS(LEFT(C37)="p","부장",LEFT(C37)="k","과장",LEFT(C37)="d","대리",LEFT(C37)="s","사원")</f>
        <v>대리</v>
      </c>
      <c r="G37" s="10">
        <v>1200000</v>
      </c>
      <c r="H37" s="10">
        <v>36000</v>
      </c>
      <c r="I37" s="1" t="str" cm="1">
        <f t="array" ref="I37">fn비고(D37)</f>
        <v>장기근속</v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/>
      <c r="F38" s="1" t="str" cm="1">
        <f t="array" ref="F38">_xlfn.IFS(LEFT(C38)="p","부장",LEFT(C38)="k","과장",LEFT(C38)="d","대리",LEFT(C38)="s","사원")</f>
        <v>과장</v>
      </c>
      <c r="G38" s="10">
        <v>1350000</v>
      </c>
      <c r="H38" s="10">
        <v>94500</v>
      </c>
      <c r="I38" s="1" t="str" cm="1">
        <f t="array" ref="I38">fn비고(D38)</f>
        <v>장기근속</v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/>
      <c r="F39" s="1" t="str" cm="1">
        <f t="array" ref="F39">_xlfn.IFS(LEFT(C39)="p","부장",LEFT(C39)="k","과장",LEFT(C39)="d","대리",LEFT(C39)="s","사원")</f>
        <v>사원</v>
      </c>
      <c r="G39" s="10">
        <v>1000000</v>
      </c>
      <c r="H39" s="10">
        <v>50000</v>
      </c>
      <c r="I39" s="1" t="str" cm="1">
        <f t="array" ref="I39">fn비고(D39)</f>
        <v>장기근속</v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9B09-E58A-4A86-ACB5-1168C7BE222B}">
  <sheetPr codeName="Sheet8"/>
  <dimension ref="A1:M13"/>
  <sheetViews>
    <sheetView tabSelected="1" workbookViewId="0">
      <selection activeCell="H1" sqref="H1"/>
    </sheetView>
  </sheetViews>
  <sheetFormatPr defaultRowHeight="17"/>
  <cols>
    <col min="1" max="1" width="10.75" bestFit="1" customWidth="1"/>
    <col min="2" max="2" width="8.75" bestFit="1" customWidth="1"/>
    <col min="3" max="3" width="10.75" bestFit="1" customWidth="1"/>
    <col min="4" max="4" width="8.9140625" bestFit="1" customWidth="1"/>
    <col min="5" max="5" width="8.75" bestFit="1" customWidth="1"/>
    <col min="6" max="11" width="10.75" bestFit="1" customWidth="1"/>
    <col min="12" max="13" width="8.75" bestFit="1" customWidth="1"/>
  </cols>
  <sheetData>
    <row r="1" spans="1:13">
      <c r="A1" s="41" t="s">
        <v>192</v>
      </c>
    </row>
    <row r="3" spans="1:13">
      <c r="A3" t="s">
        <v>179</v>
      </c>
      <c r="B3" t="s">
        <v>0</v>
      </c>
      <c r="C3" t="s">
        <v>180</v>
      </c>
      <c r="D3" t="s">
        <v>88</v>
      </c>
      <c r="E3" t="s">
        <v>43</v>
      </c>
      <c r="F3" t="s">
        <v>181</v>
      </c>
      <c r="G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182</v>
      </c>
      <c r="M3" t="s">
        <v>183</v>
      </c>
    </row>
    <row r="4" spans="1:13">
      <c r="A4">
        <v>200106</v>
      </c>
      <c r="B4" t="s">
        <v>188</v>
      </c>
      <c r="C4" t="s">
        <v>185</v>
      </c>
      <c r="D4" t="s">
        <v>95</v>
      </c>
      <c r="E4" t="s">
        <v>99</v>
      </c>
      <c r="F4" s="7">
        <v>44201</v>
      </c>
      <c r="G4">
        <v>50</v>
      </c>
      <c r="H4">
        <v>40</v>
      </c>
      <c r="I4">
        <v>28</v>
      </c>
      <c r="J4">
        <v>0</v>
      </c>
      <c r="K4">
        <v>90</v>
      </c>
      <c r="L4">
        <v>41.6</v>
      </c>
      <c r="M4" t="s">
        <v>187</v>
      </c>
    </row>
    <row r="5" spans="1:13">
      <c r="A5">
        <v>200105</v>
      </c>
      <c r="B5" t="s">
        <v>189</v>
      </c>
      <c r="C5" t="s">
        <v>185</v>
      </c>
      <c r="D5" t="s">
        <v>95</v>
      </c>
      <c r="E5" t="s">
        <v>99</v>
      </c>
      <c r="F5" s="7">
        <v>44201</v>
      </c>
      <c r="G5">
        <v>80</v>
      </c>
      <c r="H5">
        <v>40</v>
      </c>
      <c r="I5">
        <v>24</v>
      </c>
      <c r="J5">
        <v>80</v>
      </c>
      <c r="K5">
        <v>100</v>
      </c>
      <c r="L5">
        <v>64.8</v>
      </c>
      <c r="M5" t="s">
        <v>187</v>
      </c>
    </row>
    <row r="6" spans="1:13">
      <c r="A6">
        <v>200124</v>
      </c>
      <c r="B6" t="s">
        <v>94</v>
      </c>
      <c r="C6" t="s">
        <v>185</v>
      </c>
      <c r="D6" t="s">
        <v>95</v>
      </c>
      <c r="E6" t="s">
        <v>96</v>
      </c>
      <c r="F6" s="7">
        <v>44928</v>
      </c>
      <c r="G6">
        <v>70</v>
      </c>
      <c r="H6">
        <v>52</v>
      </c>
      <c r="I6">
        <v>64</v>
      </c>
      <c r="J6">
        <v>70</v>
      </c>
      <c r="K6">
        <v>90</v>
      </c>
      <c r="L6">
        <v>69.2</v>
      </c>
      <c r="M6" t="s">
        <v>187</v>
      </c>
    </row>
    <row r="7" spans="1:13">
      <c r="A7">
        <v>200115</v>
      </c>
      <c r="B7" t="s">
        <v>102</v>
      </c>
      <c r="C7" t="s">
        <v>185</v>
      </c>
      <c r="D7" t="s">
        <v>95</v>
      </c>
      <c r="E7" t="s">
        <v>99</v>
      </c>
      <c r="F7" s="7">
        <v>44774</v>
      </c>
      <c r="G7">
        <v>70</v>
      </c>
      <c r="H7">
        <v>52</v>
      </c>
      <c r="I7">
        <v>48</v>
      </c>
      <c r="J7">
        <v>0</v>
      </c>
      <c r="K7">
        <v>100</v>
      </c>
      <c r="L7">
        <v>54</v>
      </c>
      <c r="M7" t="s">
        <v>187</v>
      </c>
    </row>
    <row r="8" spans="1:13">
      <c r="A8">
        <v>200107</v>
      </c>
      <c r="B8" t="s">
        <v>191</v>
      </c>
      <c r="C8" t="s">
        <v>185</v>
      </c>
      <c r="D8" t="s">
        <v>95</v>
      </c>
      <c r="E8" t="s">
        <v>99</v>
      </c>
      <c r="F8" s="7">
        <v>44201</v>
      </c>
      <c r="G8">
        <v>80</v>
      </c>
      <c r="H8">
        <v>52</v>
      </c>
      <c r="I8">
        <v>36</v>
      </c>
      <c r="J8">
        <v>80</v>
      </c>
      <c r="K8">
        <v>80</v>
      </c>
      <c r="L8">
        <v>65.599999999999994</v>
      </c>
      <c r="M8" t="s">
        <v>187</v>
      </c>
    </row>
    <row r="9" spans="1:13">
      <c r="A9">
        <v>200108</v>
      </c>
      <c r="B9" t="s">
        <v>103</v>
      </c>
      <c r="C9" t="s">
        <v>185</v>
      </c>
      <c r="D9" t="s">
        <v>95</v>
      </c>
      <c r="E9" t="s">
        <v>99</v>
      </c>
      <c r="F9" s="7">
        <v>44201</v>
      </c>
      <c r="G9">
        <v>80</v>
      </c>
      <c r="H9">
        <v>64</v>
      </c>
      <c r="I9">
        <v>40</v>
      </c>
      <c r="J9">
        <v>90</v>
      </c>
      <c r="K9">
        <v>100</v>
      </c>
      <c r="L9">
        <v>74.8</v>
      </c>
      <c r="M9" t="s">
        <v>190</v>
      </c>
    </row>
    <row r="10" spans="1:13">
      <c r="A10">
        <v>200118</v>
      </c>
      <c r="B10" t="s">
        <v>106</v>
      </c>
      <c r="C10" t="s">
        <v>185</v>
      </c>
      <c r="D10" t="s">
        <v>95</v>
      </c>
      <c r="E10" t="s">
        <v>99</v>
      </c>
      <c r="F10" s="7">
        <v>44780</v>
      </c>
      <c r="G10">
        <v>70</v>
      </c>
      <c r="H10">
        <v>64</v>
      </c>
      <c r="I10">
        <v>56</v>
      </c>
      <c r="J10">
        <v>90</v>
      </c>
      <c r="K10">
        <v>100</v>
      </c>
      <c r="L10">
        <v>76</v>
      </c>
      <c r="M10" t="s">
        <v>190</v>
      </c>
    </row>
    <row r="11" spans="1:13">
      <c r="A11">
        <v>200130</v>
      </c>
      <c r="B11" t="s">
        <v>112</v>
      </c>
      <c r="C11" t="s">
        <v>185</v>
      </c>
      <c r="D11" t="s">
        <v>95</v>
      </c>
      <c r="E11" t="s">
        <v>96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186</v>
      </c>
    </row>
    <row r="12" spans="1:13">
      <c r="A12">
        <v>200121</v>
      </c>
      <c r="B12" t="s">
        <v>107</v>
      </c>
      <c r="C12" t="s">
        <v>185</v>
      </c>
      <c r="D12" t="s">
        <v>95</v>
      </c>
      <c r="E12" t="s">
        <v>99</v>
      </c>
      <c r="F12" s="7">
        <v>44785</v>
      </c>
      <c r="G12">
        <v>80</v>
      </c>
      <c r="H12">
        <v>68</v>
      </c>
      <c r="I12">
        <v>60</v>
      </c>
      <c r="J12">
        <v>100</v>
      </c>
      <c r="K12">
        <v>100</v>
      </c>
      <c r="L12">
        <v>81.599999999999994</v>
      </c>
      <c r="M12" t="s">
        <v>190</v>
      </c>
    </row>
    <row r="13" spans="1:13">
      <c r="A13">
        <v>200131</v>
      </c>
      <c r="B13" t="s">
        <v>184</v>
      </c>
      <c r="C13" t="s">
        <v>185</v>
      </c>
      <c r="D13" t="s">
        <v>95</v>
      </c>
      <c r="E13" t="s">
        <v>96</v>
      </c>
      <c r="F13" s="7">
        <v>44933</v>
      </c>
      <c r="G13">
        <v>90</v>
      </c>
      <c r="H13">
        <v>76</v>
      </c>
      <c r="I13">
        <v>72</v>
      </c>
      <c r="J13">
        <v>100</v>
      </c>
      <c r="K13">
        <v>100</v>
      </c>
      <c r="L13">
        <v>87.6</v>
      </c>
      <c r="M13" t="s">
        <v>186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C5" sqref="C5"/>
    </sheetView>
  </sheetViews>
  <sheetFormatPr defaultRowHeight="17"/>
  <cols>
    <col min="1" max="1" width="8.9140625" bestFit="1" customWidth="1"/>
    <col min="2" max="5" width="14.5" bestFit="1" customWidth="1"/>
  </cols>
  <sheetData>
    <row r="2" spans="1:5">
      <c r="A2" s="39" t="s">
        <v>0</v>
      </c>
      <c r="B2" t="s">
        <v>174</v>
      </c>
    </row>
    <row r="4" spans="1:5">
      <c r="A4" s="39" t="s">
        <v>88</v>
      </c>
      <c r="B4" t="s">
        <v>175</v>
      </c>
      <c r="C4" t="s">
        <v>176</v>
      </c>
      <c r="D4" t="s">
        <v>177</v>
      </c>
      <c r="E4" t="s">
        <v>178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J6" sqref="J6"/>
    </sheetView>
  </sheetViews>
  <sheetFormatPr defaultRowHeight="17"/>
  <cols>
    <col min="4" max="8" width="9.8320312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153</v>
      </c>
      <c r="E2" s="55"/>
      <c r="F2" s="55"/>
      <c r="G2" s="55"/>
      <c r="H2" s="55"/>
    </row>
    <row r="3" spans="1:8">
      <c r="A3" s="55"/>
      <c r="B3" s="55"/>
      <c r="C3" s="5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2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E45A097E-9D44-4EE0-8499-EECEE013A4D3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12" workbookViewId="0">
      <selection activeCell="L20" sqref="L20"/>
    </sheetView>
  </sheetViews>
  <sheetFormatPr defaultRowHeight="17"/>
  <cols>
    <col min="2" max="2" width="16.5" bestFit="1" customWidth="1"/>
    <col min="3" max="4" width="10.58203125" bestFit="1" customWidth="1"/>
    <col min="6" max="6" width="9.58203125" customWidth="1"/>
    <col min="7" max="7" width="9.5" bestFit="1" customWidth="1"/>
  </cols>
  <sheetData>
    <row r="1" spans="1:7" ht="17.5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F10" sqref="F10"/>
    </sheetView>
  </sheetViews>
  <sheetFormatPr defaultRowHeight="17"/>
  <cols>
    <col min="1" max="1" width="11" bestFit="1" customWidth="1"/>
    <col min="4" max="4" width="11" bestFit="1" customWidth="1"/>
  </cols>
  <sheetData>
    <row r="1" spans="1:4" ht="17.5" thickBot="1">
      <c r="A1" s="57" t="s">
        <v>132</v>
      </c>
      <c r="B1" s="58"/>
      <c r="C1" s="58"/>
      <c r="D1" s="59"/>
    </row>
    <row r="2" spans="1:4" ht="17.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43">
        <v>120</v>
      </c>
      <c r="C3" s="44">
        <v>108</v>
      </c>
      <c r="D3" s="19">
        <f>C3/B3</f>
        <v>0.9</v>
      </c>
    </row>
    <row r="4" spans="1:4">
      <c r="A4" s="20" t="s">
        <v>138</v>
      </c>
      <c r="B4" s="45">
        <v>140</v>
      </c>
      <c r="C4" s="46">
        <v>77</v>
      </c>
      <c r="D4" s="21">
        <f>C4/B4</f>
        <v>0.55000000000000004</v>
      </c>
    </row>
    <row r="5" spans="1:4">
      <c r="A5" s="20" t="s">
        <v>139</v>
      </c>
      <c r="B5" s="45">
        <v>115</v>
      </c>
      <c r="C5" s="46">
        <v>125</v>
      </c>
      <c r="D5" s="21">
        <f>C5/B5</f>
        <v>1.0869565217391304</v>
      </c>
    </row>
    <row r="6" spans="1:4" ht="17.5" thickBot="1">
      <c r="A6" s="22" t="s">
        <v>140</v>
      </c>
      <c r="B6" s="47">
        <v>90</v>
      </c>
      <c r="C6" s="48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J7" sqref="J7"/>
    </sheetView>
  </sheetViews>
  <sheetFormatPr defaultRowHeight="17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450850</xdr:colOff>
                <xdr:row>0</xdr:row>
                <xdr:rowOff>209550</xdr:rowOff>
              </from>
              <to>
                <xdr:col>5</xdr:col>
                <xdr:colOff>603250</xdr:colOff>
                <xdr:row>3</xdr:row>
                <xdr:rowOff>146050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j m 5 G W o c 9 f 9 a m A A A A 9 w A A A B I A H A B D b 2 5 m a W c v U G F j a 2 F n Z S 5 4 b W w g o h g A K K A U A A A A A A A A A A A A A A A A A A A A A A A A A A A A h Y + 9 D o I w A I R f h X S n P z A I p J T B U U m M J s a 1 q R U a o D W 0 W N 7 N w U f y F c Q o 6 u Z 4 d 9 8 l d / f r j R Z j 1 w Y X 2 V t l d A 4 I x C C Q W p i j 0 l U O B n c K E 1 A w u u G i 4 Z U M J l j b b L Q q B 7 V z 5 w w h 7 z 3 0 M T R 9 h S K M C T q U 6 5 2 o Z c d D p a 3 j W k j w a R 3 / t w C j + 9 c Y F k E S p 5 A k i x R i i m a X l k p / i W g a / E x / T L o c W j f 0 k j U m X G 0 p m i V F 7 x P s A V B L A w Q U A A I A C A C O b k Z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m 5 G W i i K R 7 g O A A A A E Q A A A B M A H A B G b 3 J t d W x h c y 9 T Z W N 0 a W 9 u M S 5 t I K I Y A C i g F A A A A A A A A A A A A A A A A A A A A A A A A A A A A C t O T S 7 J z M 9 T C I b Q h t Y A U E s B A i 0 A F A A C A A g A j m 5 G W o c 9 f 9 a m A A A A 9 w A A A B I A A A A A A A A A A A A A A A A A A A A A A E N v b m Z p Z y 9 Q Y W N r Y W d l L n h t b F B L A Q I t A B Q A A g A I A I 5 u R l o P y u m r p A A A A O k A A A A T A A A A A A A A A A A A A A A A A P I A A A B b Q 2 9 u d G V u d F 9 U e X B l c 1 0 u e G 1 s U E s B A i 0 A F A A C A A g A j m 5 G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0 q f e L y 7 G Z L u e j 2 b Q K Q X f 4 A A A A A A g A A A A A A E G Y A A A A B A A A g A A A A j s 6 x Z w K w G b / X c s O O i 9 Y P M U z v C m C p Y K 9 v 6 T G y x e V d n I A A A A A A D o A A A A A C A A A g A A A A g w c b S v + 3 x 4 S h L I 9 n H V m F j a D F 9 F n B m Z l + 6 t y e R y G I 9 R 5 Q A A A A J S w H g Z + 5 6 9 a Q t V s G S J O 2 I Q X 6 0 B N n 4 M f b I 4 O z S 8 i N 0 6 j 4 J r h R D t j R 9 N C j 7 Z z a + o D x S J I Z X H v / 2 0 3 L o Q D G 5 x A V h l Z 1 P a z s R 5 z c p Z 0 l g B T D m 3 1 A A A A A o / k 6 Y C N f w 1 y O b E j W f 9 Z v n 2 8 o q 4 / V d x N R 8 g o L h 2 j i 0 S I i 7 g E j 3 W 0 y J r K Q D E p s w 7 k j H 3 V E C W k E n + B j b / L a B Y b X k g = = < / D a t a M a s h u p > 
</file>

<file path=customXml/itemProps1.xml><?xml version="1.0" encoding="utf-8"?>
<ds:datastoreItem xmlns:ds="http://schemas.openxmlformats.org/officeDocument/2006/customXml" ds:itemID="{BF963319-FE0D-4CDC-AAEA-D239865113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정원 최</cp:lastModifiedBy>
  <cp:lastPrinted>2025-02-06T04:39:54Z</cp:lastPrinted>
  <dcterms:created xsi:type="dcterms:W3CDTF">2023-05-11T11:47:16Z</dcterms:created>
  <dcterms:modified xsi:type="dcterms:W3CDTF">2025-02-06T08:20:59Z</dcterms:modified>
</cp:coreProperties>
</file>