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강지유\Desktop\시나공\엑셀\모의\"/>
    </mc:Choice>
  </mc:AlternateContent>
  <xr:revisionPtr revIDLastSave="0" documentId="13_ncr:1_{073C0C7C-139C-4DD8-AF0B-B2BCFFB238F6}" xr6:coauthVersionLast="47" xr6:coauthVersionMax="47" xr10:uidLastSave="{00000000-0000-0000-0000-000000000000}"/>
  <bookViews>
    <workbookView xWindow="-108" yWindow="-108" windowWidth="23256" windowHeight="12576" firstSheet="4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" l="1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4" i="2" a="1"/>
  <c r="I5" i="2" a="1"/>
  <c r="I6" i="2" a="1"/>
  <c r="I10" i="2" a="1"/>
  <c r="I14" i="2" a="1"/>
  <c r="I18" i="2" a="1"/>
  <c r="I22" i="2" a="1"/>
  <c r="I26" i="2" a="1"/>
  <c r="I30" i="2" a="1"/>
  <c r="I15" i="2" a="1"/>
  <c r="I23" i="2" a="1"/>
  <c r="I27" i="2" a="1"/>
  <c r="I25" i="2" a="1"/>
  <c r="I7" i="2" a="1"/>
  <c r="I19" i="2" a="1"/>
  <c r="I29" i="2" a="1"/>
  <c r="I11" i="2" a="1"/>
  <c r="I8" i="2" a="1"/>
  <c r="I12" i="2" a="1"/>
  <c r="I16" i="2" a="1"/>
  <c r="I20" i="2" a="1"/>
  <c r="I24" i="2" a="1"/>
  <c r="I28" i="2" a="1"/>
  <c r="I9" i="2" a="1"/>
  <c r="I13" i="2" a="1"/>
  <c r="I17" i="2" a="1"/>
  <c r="I21" i="2" a="1"/>
  <c r="I4" i="2" l="1"/>
  <c r="I21" i="2"/>
  <c r="I17" i="2"/>
  <c r="I13" i="2"/>
  <c r="I9" i="2"/>
  <c r="I28" i="2"/>
  <c r="I24" i="2"/>
  <c r="I20" i="2"/>
  <c r="I16" i="2"/>
  <c r="I12" i="2"/>
  <c r="I8" i="2"/>
  <c r="I11" i="2"/>
  <c r="I29" i="2"/>
  <c r="I19" i="2"/>
  <c r="I7" i="2"/>
  <c r="I25" i="2"/>
  <c r="I27" i="2"/>
  <c r="I23" i="2"/>
  <c r="I15" i="2"/>
  <c r="I30" i="2"/>
  <c r="I26" i="2"/>
  <c r="I22" i="2"/>
  <c r="I18" i="2"/>
  <c r="I14" i="2"/>
  <c r="I10" i="2"/>
  <c r="I6" i="2"/>
  <c r="I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F1B2A1-DB48-4567-B272-22E85F5F9110}" name="MS Access Database_Query" type="1" refreshedVersion="8" background="1">
    <dbPr connection="DSN=MS Access Database;DBQ=C:\컴활 외부데이터\시나공 총정리\엑셀\모의\중장비대여현황.accdb;DefaultDir=C:\컴활 외부데이터\시나공 총정리\엑셀\모의;DriverId=25;FIL=MS Access;MaxBufferSize=2048;PageTimeout=5;" command="SELECT 대여내역.수령일, 대여내역.대여장비, 대여내역.대여시간, 대여내역.대여비용_x000d__x000a_FROM `C:\컴활 외부데이터\시나공 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<sst xmlns="http://schemas.openxmlformats.org/spreadsheetml/2006/main" count="661" uniqueCount="167">
  <si>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</si>
  <si>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</si>
  <si>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</si>
  <si>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</si>
  <si>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</si>
  <si>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</si>
  <si>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</si>
  <si>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</si>
  <si>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</si>
  <si>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</si>
  <si>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</si>
  <si>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</si>
  <si>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</si>
  <si>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</si>
  <si>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</si>
  <si>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</si>
  <si>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</si>
  <si>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</si>
  <si>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</si>
  <si>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</si>
  <si>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</si>
  <si>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</si>
  <si>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</si>
  <si>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</si>
  <si>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</si>
  <si>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</si>
  <si>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</si>
  <si>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</si>
  <si>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</si>
  <si>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</si>
  <si>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</si>
  <si>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</si>
  <si>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</si>
  <si>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</si>
  <si>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</si>
  <si>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</si>
  <si>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</si>
  <si>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</si>
  <si>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</si>
  <si>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</si>
  <si>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</si>
  <si>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</si>
  <si>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</si>
  <si>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</si>
  <si>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</si>
  <si>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</si>
  <si>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</si>
  <si>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</si>
  <si>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</si>
  <si>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</si>
  <si>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</si>
  <si>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</si>
  <si>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</si>
  <si>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</si>
  <si>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</si>
  <si>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</si>
  <si>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</si>
  <si>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</si>
  <si>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</si>
  <si>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</si>
  <si>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</si>
  <si>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</si>
  <si>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</si>
  <si>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</si>
  <si>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</si>
  <si>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</si>
  <si>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</si>
  <si>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</si>
  <si>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</si>
  <si>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</si>
  <si>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</si>
  <si>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</si>
  <si>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</si>
  <si>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</si>
  <si>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</si>
  <si>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</si>
  <si>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</si>
  <si>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</si>
  <si>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</si>
  <si>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</si>
  <si>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</si>
  <si>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</si>
  <si>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</si>
  <si>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</si>
  <si>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</si>
  <si>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</si>
  <si>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</si>
  <si>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</si>
  <si>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</si>
  <si>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</si>
  <si>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</si>
  <si>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</si>
  <si>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</si>
  <si>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</si>
  <si>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</si>
  <si>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</si>
  <si>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</si>
  <si>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</si>
  <si>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</si>
  <si>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</si>
  <si>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</si>
  <si>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</si>
  <si>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</si>
  <si>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</si>
  <si>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</si>
  <si>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</si>
  <si>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</si>
  <si>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</si>
  <si>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</si>
  <si>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</si>
  <si>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</si>
  <si>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</si>
  <si>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</si>
  <si>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</si>
  <si>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</si>
  <si>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</si>
  <si>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</si>
  <si>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</si>
  <si>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</si>
  <si>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</si>
  <si>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</si>
  <si>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</si>
  <si>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</si>
  <si>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</si>
  <si>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</si>
  <si>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</si>
  <si>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</si>
  <si>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</si>
  <si>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</si>
  <si>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</si>
  <si>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</si>
  <si>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</si>
  <si>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</si>
  <si>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</si>
  <si>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</si>
  <si>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</si>
  <si>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</si>
  <si>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</si>
  <si>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</si>
  <si>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</si>
  <si>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</si>
  <si>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</si>
  <si>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</si>
  <si>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</si>
  <si>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</si>
  <si>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</si>
  <si>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</si>
  <si>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</si>
  <si>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</si>
  <si>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</si>
  <si>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</si>
  <si>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</si>
  <si>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</si>
  <si>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</si>
  <si>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</si>
  <si>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</si>
  <si>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</si>
  <si>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</si>
  <si>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</si>
  <si>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</si>
  <si>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개월(수령일)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</si>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</sst>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_ "/>
    <numFmt numFmtId="178" formatCode="[Red][&gt;=7]&quot;장기&quot;\ * 0&quot;일&quot;;[Blue][&lt;=2]&quot;단기&quot;\ * 0&quot;일&quot;;\ * 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D2-4503-9A5D-E995473EE2C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2-4503-9A5D-E995473EE2C0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D2-4503-9A5D-E995473E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  <c:max val="20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690.887927546297" backgroundQuery="1" createdVersion="8" refreshedVersion="8" minRefreshableVersion="3" recordCount="27" xr:uid="{E48F8699-D419-4978-8C43-BC2E21E5E406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3D6A19-AB9B-4539-A78D-06929B1C5609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7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A34" sqref="A34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21" t="s">
        <v>84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 ISEVEN(RIGHT($A5,1)), $J5&gt;=100)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 _xlfn.RANK.EQ($K5,$K$5:$K$31,0)&lt;=3,  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horizontalDpi="4294967293" verticalDpi="0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I1" workbookViewId="0">
      <selection activeCell="L5" sqref="L4:L3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 TRIM($F4),"/", LEFT( TRIM($F4),1)+1, "일")</f>
        <v>3박/4일</v>
      </c>
      <c r="H4" s="1" t="s">
        <v>15</v>
      </c>
      <c r="I4" s="4" t="str" cm="1">
        <f t="array" ref="I4">fn할인율(D4,E4)</f>
        <v>10%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 IF( ($N4=$J$4:$J$30)*(O$3=$H$4:$H$30),1))&amp;"건"</f>
        <v>2건</v>
      </c>
      <c r="P4" s="1" t="str">
        <f t="array" ref="P4">SUM( IF( ($N4=$J$4:$J$30)*(P$3=$H$4:$H$30),1))&amp;"건"</f>
        <v>0건</v>
      </c>
      <c r="Q4" s="1" t="str">
        <f t="array" ref="Q4">SUM( IF( ($N4=$J$4:$J$30)*(Q$3=$H$4:$H$30),1))&amp;"건"</f>
        <v>3건</v>
      </c>
      <c r="R4" s="1" t="str">
        <f t="array" ref="R4">SUM( IF( ($N4=$J$4:$J$30)*(R$3=$H$4:$H$30),1))&amp;"건"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 TRIM($F5),"/", LEFT( TRIM($F5),1)+1, "일")</f>
        <v>4박/5일</v>
      </c>
      <c r="H5" s="1" t="s">
        <v>21</v>
      </c>
      <c r="I5" s="4" t="str" cm="1">
        <f t="array" ref="I5">fn할인율(D5,E5)</f>
        <v>10%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 IF( ($N5=$J$4:$J$30)*(O$3=$H$4:$H$30),1))&amp;"건"</f>
        <v>1건</v>
      </c>
      <c r="P5" s="1" t="str">
        <f t="array" ref="P5">SUM( IF( ($N5=$J$4:$J$30)*(P$3=$H$4:$H$30),1))&amp;"건"</f>
        <v>4건</v>
      </c>
      <c r="Q5" s="1" t="str">
        <f t="array" ref="Q5">SUM( IF( ($N5=$J$4:$J$30)*(Q$3=$H$4:$H$30),1))&amp;"건"</f>
        <v>3건</v>
      </c>
      <c r="R5" s="1" t="str">
        <f t="array" ref="R5">SUM( IF( ($N5=$J$4:$J$30)*(R$3=$H$4:$H$30),1))&amp;"건"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 IF( ($N6=$J$4:$J$30)*(O$3=$H$4:$H$30),1))&amp;"건"</f>
        <v>2건</v>
      </c>
      <c r="P6" s="1" t="str">
        <f t="array" ref="P6">SUM( IF( ($N6=$J$4:$J$30)*(P$3=$H$4:$H$30),1))&amp;"건"</f>
        <v>5건</v>
      </c>
      <c r="Q6" s="1" t="str">
        <f t="array" ref="Q6">SUM( IF( ($N6=$J$4:$J$30)*(Q$3=$H$4:$H$30),1))&amp;"건"</f>
        <v>2건</v>
      </c>
      <c r="R6" s="1" t="str">
        <f t="array" ref="R6">SUM( IF( ($N6=$J$4:$J$30)*(R$3=$H$4:$H$30),1))&amp;"건"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t="str" cm="1">
        <f t="array" ref="I8">fn할인율(D8,E8)</f>
        <v>10%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t="str" cm="1">
        <f t="array" ref="I9">fn할인율(D9,E9)</f>
        <v>10%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  COUNT( IF( ($N10=$C$4:$C$30)*(O$9=$J$4:$J$30),1))/COUNTA($J$4:$J$30),"0%")</f>
        <v>15%</v>
      </c>
      <c r="P10" s="1" t="str">
        <f t="array" ref="P10">TEXT(  COUNT( IF( ($N10=$C$4:$C$30)*(P$9=$J$4:$J$30),1))/COUNTA($J$4:$J$30),"0%")</f>
        <v>19%</v>
      </c>
      <c r="Q10" s="1" t="str">
        <f t="array" ref="Q10">TEXT(  COUNT( IF( ($N10=$C$4:$C$30)*(Q$9=$J$4:$J$30),1))/COUNTA($J$4:$J$30),"0%")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t="str" cm="1">
        <f t="array" ref="I11">fn할인율(D11,E11)</f>
        <v>10%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  COUNT( IF( ($N11=$C$4:$C$30)*(O$9=$J$4:$J$30),1))/COUNTA($J$4:$J$30),"0%")</f>
        <v>11%</v>
      </c>
      <c r="P11" s="1" t="str">
        <f t="array" ref="P11">TEXT(  COUNT( IF( ($N11=$C$4:$C$30)*(P$9=$J$4:$J$30),1))/COUNTA($J$4:$J$30),"0%")</f>
        <v>19%</v>
      </c>
      <c r="Q11" s="1" t="str">
        <f t="array" ref="Q11">TEXT(  COUNT( IF( ($N11=$C$4:$C$30)*(Q$9=$J$4:$J$30),1))/COUNTA($J$4:$J$30),"0%")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t="str" cm="1">
        <f t="array" ref="I14">fn할인율(D14,E14)</f>
        <v>10%</v>
      </c>
      <c r="J14" s="1" t="s">
        <v>16</v>
      </c>
      <c r="K14" s="1">
        <v>151</v>
      </c>
      <c r="L14" s="5">
        <f t="shared" si="1"/>
        <v>990000</v>
      </c>
      <c r="N14" s="22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t="str" cm="1">
        <f t="array" ref="I15">fn할인율(D15,E15)</f>
        <v>10%</v>
      </c>
      <c r="J15" s="1" t="s">
        <v>30</v>
      </c>
      <c r="K15" s="1">
        <v>88</v>
      </c>
      <c r="L15" s="5">
        <f t="shared" si="1"/>
        <v>495000</v>
      </c>
      <c r="N15" s="23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t="str" cm="1">
        <f t="array" ref="I16">fn할인율(D16,E16)</f>
        <v>10%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t="str" cm="1">
        <f t="array" ref="I17">fn할인율(D17,E17)</f>
        <v>10%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t="str" cm="1">
        <f t="array" ref="I18">fn할인율(D18,E18)</f>
        <v>10%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t="str" cm="1">
        <f t="array" ref="I19">fn할인율(D19,E19)</f>
        <v>10%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t="str" cm="1">
        <f t="array" ref="I20">fn할인율(D20,E20)</f>
        <v>10%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t="str" cm="1">
        <f t="array" ref="I21">fn할인율(D21,E21)</f>
        <v>10%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t="str" cm="1">
        <f t="array" ref="I22">fn할인율(D22,E22)</f>
        <v>10%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t="str" cm="1">
        <f t="array" ref="I23">fn할인율(D23,E23)</f>
        <v>10%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t="str" cm="1">
        <f t="array" ref="I25">fn할인율(D25,E25)</f>
        <v>10%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t="str" cm="1">
        <f t="array" ref="I26">fn할인율(D26,E26)</f>
        <v>10%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t="str" cm="1">
        <f t="array" ref="I27">fn할인율(D27,E27)</f>
        <v>10%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t="str" cm="1">
        <f t="array" ref="I29">fn할인율(D29,E29)</f>
        <v>10%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topLeftCell="A4" workbookViewId="0">
      <selection activeCell="K10" sqref="K10"/>
    </sheetView>
  </sheetViews>
  <sheetFormatPr defaultRowHeight="17.399999999999999"/>
  <cols>
    <col min="1" max="1" width="3.59765625" customWidth="1"/>
    <col min="2" max="2" width="24.09765625" bestFit="1" customWidth="1"/>
    <col min="3" max="3" width="14.09765625" bestFit="1" customWidth="1"/>
    <col min="4" max="7" width="12.59765625" bestFit="1" customWidth="1"/>
    <col min="8" max="8" width="8.5" bestFit="1" customWidth="1"/>
    <col min="9" max="10" width="9.3984375" bestFit="1" customWidth="1"/>
    <col min="11" max="12" width="18.796875" bestFit="1" customWidth="1"/>
  </cols>
  <sheetData>
    <row r="2" spans="2:8">
      <c r="B2" s="12"/>
      <c r="C2" s="12"/>
      <c r="D2" s="18" t="s">
        <v>6</v>
      </c>
      <c r="E2" s="12"/>
      <c r="F2" s="12"/>
      <c r="G2" s="12"/>
      <c r="H2" s="12"/>
    </row>
    <row r="3" spans="2:8">
      <c r="B3" s="18" t="s">
        <v>160</v>
      </c>
      <c r="C3" s="18" t="s">
        <v>161</v>
      </c>
      <c r="D3" s="19" t="s">
        <v>21</v>
      </c>
      <c r="E3" s="19" t="s">
        <v>25</v>
      </c>
      <c r="F3" s="19" t="s">
        <v>34</v>
      </c>
      <c r="G3" s="19" t="s">
        <v>15</v>
      </c>
      <c r="H3" s="19" t="s">
        <v>154</v>
      </c>
    </row>
    <row r="4" spans="2:8">
      <c r="B4" s="12" t="s">
        <v>155</v>
      </c>
      <c r="C4" s="12"/>
      <c r="D4" s="17"/>
      <c r="E4" s="17"/>
      <c r="F4" s="17"/>
      <c r="G4" s="17"/>
      <c r="H4" s="17"/>
    </row>
    <row r="5" spans="2:8">
      <c r="B5" s="12"/>
      <c r="C5" s="12" t="s">
        <v>162</v>
      </c>
      <c r="D5" s="17" t="s">
        <v>166</v>
      </c>
      <c r="E5" s="17">
        <v>144.66666666666666</v>
      </c>
      <c r="F5" s="17">
        <v>118.33333333333333</v>
      </c>
      <c r="G5" s="17" t="s">
        <v>166</v>
      </c>
      <c r="H5" s="17">
        <v>131.5</v>
      </c>
    </row>
    <row r="6" spans="2:8">
      <c r="B6" s="12"/>
      <c r="C6" s="12" t="s">
        <v>164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156</v>
      </c>
      <c r="C7" s="12"/>
      <c r="D7" s="17"/>
      <c r="E7" s="17"/>
      <c r="F7" s="17"/>
      <c r="G7" s="17"/>
      <c r="H7" s="17"/>
    </row>
    <row r="8" spans="2:8">
      <c r="B8" s="12"/>
      <c r="C8" s="12" t="s">
        <v>162</v>
      </c>
      <c r="D8" s="17">
        <v>103</v>
      </c>
      <c r="E8" s="17">
        <v>49.5</v>
      </c>
      <c r="F8" s="17">
        <v>132.5</v>
      </c>
      <c r="G8" s="17" t="s">
        <v>166</v>
      </c>
      <c r="H8" s="17">
        <v>93.4</v>
      </c>
    </row>
    <row r="9" spans="2:8">
      <c r="B9" s="12"/>
      <c r="C9" s="12" t="s">
        <v>164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157</v>
      </c>
      <c r="C10" s="12"/>
      <c r="D10" s="17"/>
      <c r="E10" s="17"/>
      <c r="F10" s="17"/>
      <c r="G10" s="17"/>
      <c r="H10" s="17"/>
    </row>
    <row r="11" spans="2:8">
      <c r="B11" s="12"/>
      <c r="C11" s="12" t="s">
        <v>162</v>
      </c>
      <c r="D11" s="17">
        <v>150.5</v>
      </c>
      <c r="E11" s="17">
        <v>97.5</v>
      </c>
      <c r="F11" s="17">
        <v>53.333333333333336</v>
      </c>
      <c r="G11" s="17">
        <v>173</v>
      </c>
      <c r="H11" s="17">
        <v>103.625</v>
      </c>
    </row>
    <row r="12" spans="2:8">
      <c r="B12" s="12"/>
      <c r="C12" s="12" t="s">
        <v>164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7"/>
      <c r="E13" s="17"/>
      <c r="F13" s="17"/>
      <c r="G13" s="17"/>
      <c r="H13" s="17"/>
    </row>
    <row r="14" spans="2:8">
      <c r="B14" s="12"/>
      <c r="C14" s="12" t="s">
        <v>162</v>
      </c>
      <c r="D14" s="17">
        <v>39</v>
      </c>
      <c r="E14" s="17">
        <v>127</v>
      </c>
      <c r="F14" s="17" t="s">
        <v>166</v>
      </c>
      <c r="G14" s="17">
        <v>86</v>
      </c>
      <c r="H14" s="17">
        <v>84.5</v>
      </c>
    </row>
    <row r="15" spans="2:8">
      <c r="B15" s="12"/>
      <c r="C15" s="12" t="s">
        <v>164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7"/>
      <c r="E16" s="17"/>
      <c r="F16" s="17"/>
      <c r="G16" s="17"/>
      <c r="H16" s="17"/>
    </row>
    <row r="17" spans="2:8">
      <c r="B17" s="12"/>
      <c r="C17" s="12" t="s">
        <v>162</v>
      </c>
      <c r="D17" s="17">
        <v>188</v>
      </c>
      <c r="E17" s="17">
        <v>158</v>
      </c>
      <c r="F17" s="17" t="s">
        <v>166</v>
      </c>
      <c r="G17" s="17">
        <v>151.5</v>
      </c>
      <c r="H17" s="17">
        <v>162.25</v>
      </c>
    </row>
    <row r="18" spans="2:8">
      <c r="B18" s="12"/>
      <c r="C18" s="12" t="s">
        <v>164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163</v>
      </c>
      <c r="C19" s="12"/>
      <c r="D19" s="17">
        <v>126.2</v>
      </c>
      <c r="E19" s="17">
        <v>112.55555555555556</v>
      </c>
      <c r="F19" s="17">
        <v>97.5</v>
      </c>
      <c r="G19" s="17">
        <v>129.6</v>
      </c>
      <c r="H19" s="17">
        <v>113.77777777777777</v>
      </c>
    </row>
    <row r="20" spans="2:8">
      <c r="B20" s="12" t="s">
        <v>165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topLeftCell="A10" workbookViewId="0">
      <selection activeCell="G14" sqref="G14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12:B16 G3:G7 B3:B7" xr:uid="{44FAD350-6E44-44D8-AC80-A13957DAD0C4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workbookViewId="0">
      <selection activeCell="M23" sqref="M23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P7" sqref="P7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0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0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0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0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0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0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0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0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0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0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0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0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0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0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0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0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0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0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0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0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0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0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0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0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0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0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0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5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4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topLeftCell="A10" workbookViewId="0">
      <selection activeCell="H7" sqref="H7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강지유</cp:lastModifiedBy>
  <dcterms:created xsi:type="dcterms:W3CDTF">2023-07-14T11:40:39Z</dcterms:created>
  <dcterms:modified xsi:type="dcterms:W3CDTF">2025-02-02T13:12:09Z</dcterms:modified>
</cp:coreProperties>
</file>